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vallejos\Documents\Gandhyv\2026\procesos\Proceso Multimarca\"/>
    </mc:Choice>
  </mc:AlternateContent>
  <bookViews>
    <workbookView xWindow="0" yWindow="0" windowWidth="20490" windowHeight="7350"/>
  </bookViews>
  <sheets>
    <sheet name="DAMX 2,5 4X2" sheetId="13" r:id="rId1"/>
    <sheet name="DMAX 4X2" sheetId="5" r:id="rId2"/>
    <sheet name="SZ" sheetId="6" r:id="rId3"/>
    <sheet name="SAIL" sheetId="7" r:id="rId4"/>
    <sheet name="WINGLE" sheetId="8" r:id="rId5"/>
    <sheet name="DMAX 4X4" sheetId="9" r:id="rId6"/>
    <sheet name="MAZDA" sheetId="10" r:id="rId7"/>
    <sheet name="PLAN MANTENIMIENTO CORRECTIVO" sheetId="12" r:id="rId8"/>
  </sheets>
  <definedNames>
    <definedName name="_xlnm._FilterDatabase" localSheetId="1" hidden="1">'DMAX 4X2'!$A$7:$Q$61</definedName>
    <definedName name="_xlnm._FilterDatabase" localSheetId="5" hidden="1">'DMAX 4X4'!$A$7:$Q$7</definedName>
    <definedName name="_xlnm._FilterDatabase" localSheetId="6" hidden="1">MAZDA!$A$7:$Q$7</definedName>
    <definedName name="_xlnm._FilterDatabase" localSheetId="7" hidden="1">'PLAN MANTENIMIENTO CORRECTIVO'!$A$2:$AF$2</definedName>
    <definedName name="_xlnm._FilterDatabase" localSheetId="3" hidden="1">SAIL!$A$6:$Q$6</definedName>
    <definedName name="_xlnm._FilterDatabase" localSheetId="2" hidden="1">SZ!$A$7:$Q$7</definedName>
    <definedName name="_xlnm._FilterDatabase" localSheetId="4" hidden="1">WINGLE!$A$7:$Q$7</definedName>
    <definedName name="_xlnm.Print_Area" localSheetId="5">'DMAX 4X4'!$A$1:$R$71</definedName>
    <definedName name="_xlnm.Print_Area" localSheetId="6">MAZDA!$A$1:$R$66</definedName>
    <definedName name="_xlnm.Print_Area" localSheetId="3">SAIL!$A$1:$R$75</definedName>
    <definedName name="_xlnm.Print_Area" localSheetId="2">SZ!$A$1:$S$73</definedName>
    <definedName name="_xlnm.Print_Area" localSheetId="4">WINGLE!$A$1:$R$67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" roundtripDataSignature="AMtx7mjSh/uNzDoUji+Xof8L6T1dGzURTA=="/>
    </ext>
  </extLst>
</workbook>
</file>

<file path=xl/calcChain.xml><?xml version="1.0" encoding="utf-8"?>
<calcChain xmlns="http://schemas.openxmlformats.org/spreadsheetml/2006/main">
  <c r="I66" i="9" l="1"/>
  <c r="F67" i="9"/>
  <c r="I61" i="10"/>
  <c r="F62" i="10"/>
  <c r="E58" i="9"/>
  <c r="T12" i="9"/>
  <c r="F62" i="8"/>
  <c r="T11" i="8"/>
  <c r="T8" i="8"/>
  <c r="T9" i="8"/>
  <c r="E55" i="8"/>
  <c r="G63" i="13"/>
  <c r="N64" i="13"/>
  <c r="F64" i="13"/>
  <c r="F67" i="6"/>
  <c r="E46" i="7"/>
  <c r="E47" i="7"/>
  <c r="E48" i="7"/>
  <c r="E49" i="7"/>
  <c r="E44" i="7"/>
  <c r="E43" i="7"/>
  <c r="E53" i="5"/>
  <c r="E53" i="13"/>
  <c r="E12" i="13" l="1"/>
  <c r="U7" i="7" l="1"/>
  <c r="U8" i="7"/>
  <c r="U9" i="7"/>
  <c r="U19" i="7"/>
  <c r="U21" i="7"/>
  <c r="U23" i="7"/>
  <c r="E65" i="7"/>
  <c r="E66" i="7"/>
  <c r="E67" i="7"/>
  <c r="E64" i="7"/>
  <c r="U14" i="7" l="1"/>
  <c r="AF29" i="12"/>
  <c r="AA29" i="12"/>
  <c r="V29" i="12"/>
  <c r="Q29" i="12"/>
  <c r="L29" i="12"/>
  <c r="G29" i="12"/>
  <c r="AF9" i="12"/>
  <c r="AA9" i="12"/>
  <c r="V9" i="12"/>
  <c r="Q9" i="12"/>
  <c r="L9" i="12"/>
  <c r="G9" i="12"/>
  <c r="AF10" i="12"/>
  <c r="AA10" i="12"/>
  <c r="V10" i="12"/>
  <c r="Q10" i="12"/>
  <c r="L10" i="12"/>
  <c r="G10" i="12"/>
  <c r="AF8" i="12"/>
  <c r="AA8" i="12"/>
  <c r="V8" i="12"/>
  <c r="Q8" i="12"/>
  <c r="L8" i="12"/>
  <c r="G8" i="12"/>
  <c r="AF16" i="12"/>
  <c r="AA16" i="12"/>
  <c r="V16" i="12"/>
  <c r="Q16" i="12"/>
  <c r="L16" i="12"/>
  <c r="G16" i="12"/>
  <c r="AF30" i="12"/>
  <c r="AA30" i="12"/>
  <c r="V30" i="12"/>
  <c r="Q30" i="12"/>
  <c r="L30" i="12"/>
  <c r="G30" i="12"/>
  <c r="AF28" i="12"/>
  <c r="AA28" i="12"/>
  <c r="V28" i="12"/>
  <c r="Q28" i="12"/>
  <c r="L28" i="12"/>
  <c r="G28" i="12"/>
  <c r="G25" i="12"/>
  <c r="AF7" i="12"/>
  <c r="AA7" i="12"/>
  <c r="V7" i="12"/>
  <c r="Q7" i="12"/>
  <c r="L7" i="12"/>
  <c r="G7" i="12"/>
  <c r="V26" i="6"/>
  <c r="U26" i="10" l="1"/>
  <c r="T29" i="9"/>
  <c r="T32" i="8"/>
  <c r="V24" i="6"/>
  <c r="U27" i="5"/>
  <c r="U28" i="13"/>
  <c r="U24" i="10"/>
  <c r="T27" i="9"/>
  <c r="T30" i="8"/>
  <c r="U25" i="5"/>
  <c r="U25" i="13"/>
  <c r="U22" i="10"/>
  <c r="T25" i="9"/>
  <c r="T28" i="8"/>
  <c r="U23" i="13"/>
  <c r="U23" i="5"/>
  <c r="V22" i="6"/>
  <c r="U8" i="10"/>
  <c r="T8" i="9"/>
  <c r="U8" i="13"/>
  <c r="U8" i="5"/>
  <c r="V13" i="6"/>
  <c r="V11" i="6"/>
  <c r="V10" i="6"/>
  <c r="V9" i="6"/>
  <c r="V8" i="6"/>
  <c r="E61" i="13"/>
  <c r="E60" i="13"/>
  <c r="E59" i="13"/>
  <c r="E58" i="13"/>
  <c r="E57" i="13"/>
  <c r="E56" i="13"/>
  <c r="E55" i="13"/>
  <c r="E54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U11" i="13"/>
  <c r="E11" i="13"/>
  <c r="U10" i="13"/>
  <c r="E10" i="13"/>
  <c r="U9" i="13"/>
  <c r="E9" i="13"/>
  <c r="E8" i="13"/>
  <c r="N63" i="13" l="1"/>
  <c r="K64" i="13"/>
  <c r="J64" i="13"/>
  <c r="O63" i="13"/>
  <c r="U81" i="12"/>
  <c r="P81" i="12"/>
  <c r="J81" i="12"/>
  <c r="K62" i="13"/>
  <c r="J62" i="13"/>
  <c r="P62" i="13"/>
  <c r="U18" i="13"/>
  <c r="L62" i="13"/>
  <c r="L64" i="13"/>
  <c r="M62" i="13"/>
  <c r="I63" i="13"/>
  <c r="Q63" i="13"/>
  <c r="M64" i="13"/>
  <c r="H63" i="13"/>
  <c r="F62" i="13"/>
  <c r="N62" i="13"/>
  <c r="J63" i="13"/>
  <c r="P63" i="13"/>
  <c r="G62" i="13"/>
  <c r="O62" i="13"/>
  <c r="K63" i="13"/>
  <c r="G64" i="13"/>
  <c r="O64" i="13"/>
  <c r="H62" i="13"/>
  <c r="H64" i="13"/>
  <c r="P64" i="13"/>
  <c r="L63" i="13"/>
  <c r="I62" i="13"/>
  <c r="Q62" i="13"/>
  <c r="M63" i="13"/>
  <c r="I64" i="13"/>
  <c r="Q64" i="13"/>
  <c r="F63" i="13"/>
  <c r="F66" i="13" l="1"/>
  <c r="F67" i="13" s="1"/>
  <c r="U9" i="5" l="1"/>
  <c r="U11" i="5"/>
  <c r="U10" i="5"/>
  <c r="V16" i="6"/>
  <c r="V12" i="6"/>
  <c r="U11" i="10"/>
  <c r="U10" i="10"/>
  <c r="U9" i="10"/>
  <c r="U17" i="10" s="1"/>
  <c r="T11" i="9"/>
  <c r="T10" i="9"/>
  <c r="T9" i="9"/>
  <c r="T14" i="9" l="1"/>
  <c r="U17" i="5"/>
  <c r="E8" i="10"/>
  <c r="E46" i="5"/>
  <c r="AA43" i="12"/>
  <c r="AA41" i="12"/>
  <c r="AA36" i="12"/>
  <c r="AF72" i="12" l="1"/>
  <c r="AF71" i="12"/>
  <c r="AF70" i="12"/>
  <c r="AF69" i="12"/>
  <c r="AF68" i="12"/>
  <c r="AF67" i="12"/>
  <c r="AF66" i="12"/>
  <c r="AF65" i="12"/>
  <c r="AF64" i="12"/>
  <c r="AF63" i="12"/>
  <c r="AF62" i="12"/>
  <c r="AF61" i="12"/>
  <c r="AF60" i="12"/>
  <c r="AF59" i="12"/>
  <c r="AF58" i="12"/>
  <c r="AF57" i="12"/>
  <c r="AF56" i="12"/>
  <c r="AF55" i="12"/>
  <c r="AF54" i="12"/>
  <c r="AF53" i="12"/>
  <c r="AF52" i="12"/>
  <c r="AF51" i="12"/>
  <c r="AF50" i="12"/>
  <c r="AF49" i="12"/>
  <c r="AF48" i="12"/>
  <c r="AF47" i="12"/>
  <c r="AF46" i="12"/>
  <c r="AF45" i="12"/>
  <c r="AF44" i="12"/>
  <c r="AF43" i="12"/>
  <c r="AF42" i="12"/>
  <c r="AF41" i="12"/>
  <c r="AF40" i="12"/>
  <c r="AF39" i="12"/>
  <c r="AF38" i="12"/>
  <c r="AF37" i="12"/>
  <c r="AF36" i="12"/>
  <c r="AF35" i="12"/>
  <c r="AF34" i="12"/>
  <c r="AF33" i="12"/>
  <c r="AF32" i="12"/>
  <c r="AF31" i="12"/>
  <c r="AF27" i="12"/>
  <c r="AF26" i="12"/>
  <c r="AF25" i="12"/>
  <c r="AF24" i="12"/>
  <c r="AF23" i="12"/>
  <c r="AF22" i="12"/>
  <c r="AF21" i="12"/>
  <c r="AF20" i="12"/>
  <c r="AF19" i="12"/>
  <c r="AF18" i="12"/>
  <c r="AF17" i="12"/>
  <c r="AF15" i="12"/>
  <c r="AF14" i="12"/>
  <c r="AF13" i="12"/>
  <c r="AF12" i="12"/>
  <c r="AF11" i="12"/>
  <c r="AF6" i="12"/>
  <c r="AF5" i="12"/>
  <c r="AF4" i="12"/>
  <c r="AF3" i="12"/>
  <c r="AA72" i="12"/>
  <c r="AA71" i="12"/>
  <c r="AA70" i="12"/>
  <c r="AA69" i="12"/>
  <c r="AA68" i="12"/>
  <c r="AA67" i="12"/>
  <c r="AA66" i="12"/>
  <c r="AA65" i="12"/>
  <c r="AA64" i="12"/>
  <c r="AA63" i="12"/>
  <c r="AA62" i="12"/>
  <c r="AA61" i="12"/>
  <c r="AA60" i="12"/>
  <c r="AA59" i="12"/>
  <c r="AA58" i="12"/>
  <c r="AA57" i="12"/>
  <c r="AA56" i="12"/>
  <c r="AA55" i="12"/>
  <c r="AA54" i="12"/>
  <c r="AA53" i="12"/>
  <c r="AA52" i="12"/>
  <c r="AA51" i="12"/>
  <c r="AA50" i="12"/>
  <c r="AA49" i="12"/>
  <c r="AA48" i="12"/>
  <c r="AA47" i="12"/>
  <c r="AA46" i="12"/>
  <c r="AA45" i="12"/>
  <c r="AA44" i="12"/>
  <c r="AA42" i="12"/>
  <c r="AA40" i="12"/>
  <c r="AA39" i="12"/>
  <c r="AA38" i="12"/>
  <c r="AA37" i="12"/>
  <c r="AA35" i="12"/>
  <c r="AA34" i="12"/>
  <c r="AA33" i="12"/>
  <c r="AA32" i="12"/>
  <c r="AA31" i="12"/>
  <c r="AA27" i="12"/>
  <c r="AA26" i="12"/>
  <c r="AA25" i="12"/>
  <c r="AA24" i="12"/>
  <c r="AA23" i="12"/>
  <c r="AA22" i="12"/>
  <c r="AA21" i="12"/>
  <c r="AA20" i="12"/>
  <c r="AA19" i="12"/>
  <c r="AA18" i="12"/>
  <c r="AA17" i="12"/>
  <c r="AA15" i="12"/>
  <c r="AA14" i="12"/>
  <c r="AA13" i="12"/>
  <c r="AA12" i="12"/>
  <c r="AA11" i="12"/>
  <c r="AA6" i="12"/>
  <c r="AA5" i="12"/>
  <c r="AA4" i="12"/>
  <c r="AA3" i="12"/>
  <c r="V72" i="12"/>
  <c r="V71" i="12"/>
  <c r="V70" i="12"/>
  <c r="V69" i="12"/>
  <c r="V68" i="12"/>
  <c r="V67" i="12"/>
  <c r="V66" i="12"/>
  <c r="V65" i="12"/>
  <c r="V64" i="12"/>
  <c r="V63" i="12"/>
  <c r="V62" i="12"/>
  <c r="V61" i="12"/>
  <c r="V60" i="12"/>
  <c r="V59" i="12"/>
  <c r="V58" i="12"/>
  <c r="V57" i="12"/>
  <c r="V56" i="12"/>
  <c r="V55" i="12"/>
  <c r="V54" i="12"/>
  <c r="V53" i="12"/>
  <c r="V52" i="12"/>
  <c r="V51" i="12"/>
  <c r="V50" i="12"/>
  <c r="V49" i="12"/>
  <c r="V48" i="12"/>
  <c r="V47" i="12"/>
  <c r="V46" i="12"/>
  <c r="V45" i="12"/>
  <c r="V44" i="12"/>
  <c r="V43" i="12"/>
  <c r="V42" i="12"/>
  <c r="V41" i="12"/>
  <c r="V40" i="12"/>
  <c r="V39" i="12"/>
  <c r="V38" i="12"/>
  <c r="V37" i="12"/>
  <c r="V36" i="12"/>
  <c r="V35" i="12"/>
  <c r="V34" i="12"/>
  <c r="V33" i="12"/>
  <c r="V32" i="12"/>
  <c r="V31" i="12"/>
  <c r="V27" i="12"/>
  <c r="V26" i="12"/>
  <c r="V25" i="12"/>
  <c r="V24" i="12"/>
  <c r="V23" i="12"/>
  <c r="V22" i="12"/>
  <c r="V21" i="12"/>
  <c r="V20" i="12"/>
  <c r="V19" i="12"/>
  <c r="V18" i="12"/>
  <c r="V17" i="12"/>
  <c r="V15" i="12"/>
  <c r="V14" i="12"/>
  <c r="V13" i="12"/>
  <c r="V12" i="12"/>
  <c r="V11" i="12"/>
  <c r="V6" i="12"/>
  <c r="V5" i="12"/>
  <c r="V4" i="12"/>
  <c r="V3" i="12"/>
  <c r="Q72" i="12"/>
  <c r="Q71" i="12"/>
  <c r="Q70" i="12"/>
  <c r="Q69" i="12"/>
  <c r="Q68" i="12"/>
  <c r="Q67" i="12"/>
  <c r="Q66" i="12"/>
  <c r="Q65" i="12"/>
  <c r="Q6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Q32" i="12"/>
  <c r="Q31" i="12"/>
  <c r="Q27" i="12"/>
  <c r="Q26" i="12"/>
  <c r="Q25" i="12"/>
  <c r="Q24" i="12"/>
  <c r="Q23" i="12"/>
  <c r="Q22" i="12"/>
  <c r="Q21" i="12"/>
  <c r="Q20" i="12"/>
  <c r="Q19" i="12"/>
  <c r="Q18" i="12"/>
  <c r="Q17" i="12"/>
  <c r="Q15" i="12"/>
  <c r="Q14" i="12"/>
  <c r="Q13" i="12"/>
  <c r="Q12" i="12"/>
  <c r="Q11" i="12"/>
  <c r="Q6" i="12"/>
  <c r="Q5" i="12"/>
  <c r="Q4" i="12"/>
  <c r="Q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27" i="12"/>
  <c r="L26" i="12"/>
  <c r="L25" i="12"/>
  <c r="L24" i="12"/>
  <c r="L23" i="12"/>
  <c r="L22" i="12"/>
  <c r="L21" i="12"/>
  <c r="L20" i="12"/>
  <c r="L19" i="12"/>
  <c r="L18" i="12"/>
  <c r="L17" i="12"/>
  <c r="L15" i="12"/>
  <c r="L14" i="12"/>
  <c r="L13" i="12"/>
  <c r="L12" i="12"/>
  <c r="L11" i="12"/>
  <c r="L6" i="12"/>
  <c r="L5" i="12"/>
  <c r="L4" i="12"/>
  <c r="L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27" i="12"/>
  <c r="G26" i="12"/>
  <c r="G24" i="12"/>
  <c r="G23" i="12"/>
  <c r="G22" i="12"/>
  <c r="G21" i="12"/>
  <c r="G20" i="12"/>
  <c r="G19" i="12"/>
  <c r="G18" i="12"/>
  <c r="G17" i="12"/>
  <c r="G15" i="12"/>
  <c r="G14" i="12"/>
  <c r="G13" i="12"/>
  <c r="G12" i="12"/>
  <c r="G11" i="12"/>
  <c r="G6" i="12"/>
  <c r="G5" i="12"/>
  <c r="G4" i="12"/>
  <c r="G3" i="12"/>
  <c r="AA73" i="12" l="1"/>
  <c r="AF73" i="12"/>
  <c r="V73" i="12"/>
  <c r="Q73" i="12"/>
  <c r="L73" i="12"/>
  <c r="G73" i="12"/>
  <c r="E20" i="6"/>
  <c r="E41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2" i="6"/>
  <c r="E43" i="6"/>
  <c r="E44" i="6"/>
  <c r="E45" i="6"/>
  <c r="E46" i="6"/>
  <c r="E47" i="6"/>
  <c r="E48" i="6"/>
  <c r="E49" i="6"/>
  <c r="E50" i="6"/>
  <c r="E51" i="6"/>
  <c r="E10" i="6" l="1"/>
  <c r="E11" i="6"/>
  <c r="E12" i="6"/>
  <c r="E13" i="6"/>
  <c r="E9" i="5" l="1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7" i="5"/>
  <c r="E48" i="5"/>
  <c r="K64" i="5" s="1"/>
  <c r="E49" i="5"/>
  <c r="E50" i="5"/>
  <c r="E51" i="5"/>
  <c r="E52" i="5"/>
  <c r="E54" i="5"/>
  <c r="E55" i="5"/>
  <c r="E56" i="5"/>
  <c r="E57" i="5"/>
  <c r="E58" i="5"/>
  <c r="E59" i="5"/>
  <c r="E60" i="5"/>
  <c r="E61" i="5"/>
  <c r="E8" i="7"/>
  <c r="E9" i="7"/>
  <c r="E10" i="7"/>
  <c r="E23" i="7"/>
  <c r="E25" i="7"/>
  <c r="E36" i="7"/>
  <c r="E38" i="7"/>
  <c r="E41" i="7"/>
  <c r="E42" i="7"/>
  <c r="E59" i="7"/>
  <c r="E60" i="7"/>
  <c r="E7" i="7"/>
  <c r="E54" i="10" l="1"/>
  <c r="E55" i="10"/>
  <c r="E56" i="10"/>
  <c r="E57" i="10"/>
  <c r="E58" i="10"/>
  <c r="E5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9" i="9"/>
  <c r="E60" i="9"/>
  <c r="E61" i="9"/>
  <c r="E62" i="9"/>
  <c r="E63" i="9"/>
  <c r="E64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3" i="8"/>
  <c r="E54" i="8"/>
  <c r="E56" i="8"/>
  <c r="E57" i="8"/>
  <c r="E5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64" i="6"/>
  <c r="E63" i="6"/>
  <c r="E62" i="6"/>
  <c r="E61" i="6"/>
  <c r="E60" i="6"/>
  <c r="E52" i="6"/>
  <c r="E53" i="6"/>
  <c r="E54" i="6"/>
  <c r="E55" i="6"/>
  <c r="E56" i="6"/>
  <c r="E57" i="6"/>
  <c r="F68" i="6" s="1"/>
  <c r="E39" i="10" l="1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57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5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T10" i="8" s="1"/>
  <c r="T17" i="8" s="1"/>
  <c r="E12" i="8"/>
  <c r="E11" i="8"/>
  <c r="E10" i="8"/>
  <c r="E9" i="8"/>
  <c r="E8" i="8"/>
  <c r="E65" i="6"/>
  <c r="E59" i="6"/>
  <c r="E58" i="6"/>
  <c r="E19" i="6"/>
  <c r="E18" i="6"/>
  <c r="E17" i="6"/>
  <c r="E16" i="6"/>
  <c r="E15" i="6"/>
  <c r="E14" i="6"/>
  <c r="E9" i="6"/>
  <c r="E8" i="6"/>
  <c r="C81" i="12" l="1"/>
  <c r="O62" i="8"/>
  <c r="P60" i="10"/>
  <c r="N60" i="8"/>
  <c r="N65" i="9"/>
  <c r="G60" i="8"/>
  <c r="O66" i="6"/>
  <c r="I66" i="6"/>
  <c r="O61" i="10"/>
  <c r="P61" i="10"/>
  <c r="F61" i="10"/>
  <c r="P62" i="10"/>
  <c r="N67" i="9"/>
  <c r="Q67" i="9"/>
  <c r="L66" i="9"/>
  <c r="N66" i="9"/>
  <c r="G61" i="8"/>
  <c r="K61" i="8"/>
  <c r="H68" i="6"/>
  <c r="P68" i="6"/>
  <c r="M67" i="6"/>
  <c r="N66" i="6"/>
  <c r="J66" i="6"/>
  <c r="F66" i="6"/>
  <c r="M66" i="6"/>
  <c r="H66" i="6"/>
  <c r="Q66" i="6"/>
  <c r="L66" i="6"/>
  <c r="G66" i="6"/>
  <c r="P66" i="6"/>
  <c r="K66" i="6"/>
  <c r="N67" i="6"/>
  <c r="J67" i="6"/>
  <c r="Q67" i="6"/>
  <c r="L67" i="6"/>
  <c r="G67" i="6"/>
  <c r="P67" i="6"/>
  <c r="K67" i="6"/>
  <c r="O67" i="6"/>
  <c r="I67" i="6"/>
  <c r="H67" i="6"/>
  <c r="N68" i="6"/>
  <c r="J68" i="6"/>
  <c r="Q68" i="6"/>
  <c r="M68" i="6"/>
  <c r="I68" i="6"/>
  <c r="K68" i="6"/>
  <c r="Q60" i="8"/>
  <c r="M60" i="8"/>
  <c r="I60" i="8"/>
  <c r="P60" i="8"/>
  <c r="L60" i="8"/>
  <c r="H60" i="8"/>
  <c r="N62" i="8"/>
  <c r="J62" i="8"/>
  <c r="Q62" i="8"/>
  <c r="M62" i="8"/>
  <c r="I62" i="8"/>
  <c r="P62" i="8"/>
  <c r="L62" i="8"/>
  <c r="H62" i="8"/>
  <c r="K60" i="8"/>
  <c r="O61" i="8"/>
  <c r="L68" i="6"/>
  <c r="N61" i="8"/>
  <c r="O60" i="8"/>
  <c r="G62" i="8"/>
  <c r="G68" i="6"/>
  <c r="O68" i="6"/>
  <c r="K62" i="8"/>
  <c r="G65" i="9"/>
  <c r="K65" i="9"/>
  <c r="O65" i="9"/>
  <c r="G66" i="9"/>
  <c r="K66" i="9"/>
  <c r="O66" i="9"/>
  <c r="G67" i="9"/>
  <c r="K67" i="9"/>
  <c r="O67" i="9"/>
  <c r="I60" i="10"/>
  <c r="M60" i="10"/>
  <c r="Q60" i="10"/>
  <c r="M61" i="10"/>
  <c r="Q61" i="10"/>
  <c r="I62" i="10"/>
  <c r="M62" i="10"/>
  <c r="Q62" i="10"/>
  <c r="H61" i="8"/>
  <c r="L61" i="8"/>
  <c r="P61" i="8"/>
  <c r="H65" i="9"/>
  <c r="L65" i="9"/>
  <c r="P65" i="9"/>
  <c r="H66" i="9"/>
  <c r="P66" i="9"/>
  <c r="H67" i="9"/>
  <c r="L67" i="9"/>
  <c r="P67" i="9"/>
  <c r="F60" i="10"/>
  <c r="J60" i="10"/>
  <c r="N60" i="10"/>
  <c r="J61" i="10"/>
  <c r="N61" i="10"/>
  <c r="J62" i="10"/>
  <c r="N62" i="10"/>
  <c r="I61" i="8"/>
  <c r="M61" i="8"/>
  <c r="Q61" i="8"/>
  <c r="I65" i="9"/>
  <c r="M65" i="9"/>
  <c r="Q65" i="9"/>
  <c r="M66" i="9"/>
  <c r="Q66" i="9"/>
  <c r="I67" i="9"/>
  <c r="M67" i="9"/>
  <c r="G60" i="10"/>
  <c r="K60" i="10"/>
  <c r="O60" i="10"/>
  <c r="G61" i="10"/>
  <c r="K61" i="10"/>
  <c r="G62" i="10"/>
  <c r="K62" i="10"/>
  <c r="O62" i="10"/>
  <c r="F60" i="8"/>
  <c r="J60" i="8"/>
  <c r="F61" i="8"/>
  <c r="J61" i="8"/>
  <c r="F65" i="9"/>
  <c r="J65" i="9"/>
  <c r="F66" i="9"/>
  <c r="J66" i="9"/>
  <c r="J67" i="9"/>
  <c r="H60" i="10"/>
  <c r="L60" i="10"/>
  <c r="H61" i="10"/>
  <c r="L61" i="10"/>
  <c r="H62" i="10"/>
  <c r="L62" i="10"/>
  <c r="F69" i="9" l="1"/>
  <c r="F70" i="9" s="1"/>
  <c r="F64" i="8"/>
  <c r="F70" i="6"/>
  <c r="F65" i="8"/>
  <c r="F64" i="10"/>
  <c r="F65" i="10" s="1"/>
  <c r="E8" i="5"/>
  <c r="F62" i="5" s="1"/>
  <c r="F71" i="6" l="1"/>
  <c r="K63" i="5"/>
  <c r="L63" i="5"/>
  <c r="N62" i="5"/>
  <c r="O64" i="5"/>
  <c r="Q63" i="5"/>
  <c r="O63" i="5"/>
  <c r="F63" i="5"/>
  <c r="F64" i="5"/>
  <c r="N64" i="5"/>
  <c r="G64" i="5"/>
  <c r="H64" i="5"/>
  <c r="I64" i="5"/>
  <c r="O62" i="5"/>
  <c r="K62" i="5"/>
  <c r="Q62" i="5"/>
  <c r="J62" i="5"/>
  <c r="H62" i="5"/>
  <c r="M63" i="5"/>
  <c r="I63" i="5"/>
  <c r="L62" i="5"/>
  <c r="P62" i="5"/>
  <c r="I62" i="5"/>
  <c r="M62" i="5"/>
  <c r="G62" i="5"/>
  <c r="G63" i="5"/>
  <c r="P63" i="5"/>
  <c r="N63" i="5"/>
  <c r="J63" i="5"/>
  <c r="H63" i="5"/>
  <c r="L64" i="5"/>
  <c r="J64" i="5"/>
  <c r="M64" i="5"/>
  <c r="P64" i="5"/>
  <c r="Q64" i="5"/>
  <c r="F66" i="5" l="1"/>
  <c r="F67" i="5"/>
  <c r="E21" i="7"/>
  <c r="E14" i="7"/>
  <c r="E12" i="7"/>
  <c r="E11" i="7"/>
  <c r="E13" i="7"/>
  <c r="F69" i="7" l="1"/>
  <c r="O69" i="7"/>
  <c r="N69" i="7"/>
  <c r="P69" i="7"/>
  <c r="L69" i="7"/>
  <c r="I69" i="7"/>
  <c r="H69" i="7"/>
  <c r="K69" i="7"/>
  <c r="G69" i="7"/>
  <c r="J69" i="7"/>
  <c r="M69" i="7"/>
  <c r="Q69" i="7"/>
  <c r="E50" i="7" l="1"/>
  <c r="E22" i="7"/>
  <c r="E63" i="7"/>
  <c r="E33" i="7"/>
  <c r="E61" i="7"/>
  <c r="E28" i="7"/>
  <c r="E18" i="7"/>
  <c r="E40" i="7"/>
  <c r="E20" i="7"/>
  <c r="E32" i="7"/>
  <c r="E53" i="7"/>
  <c r="E34" i="7"/>
  <c r="E58" i="7"/>
  <c r="E51" i="7"/>
  <c r="E55" i="7"/>
  <c r="E35" i="7"/>
  <c r="E30" i="7"/>
  <c r="E52" i="7"/>
  <c r="E24" i="7"/>
  <c r="E31" i="7"/>
  <c r="E17" i="7"/>
  <c r="E29" i="7"/>
  <c r="E27" i="7"/>
  <c r="E57" i="7"/>
  <c r="E54" i="7"/>
  <c r="E26" i="7"/>
  <c r="E15" i="7"/>
  <c r="E45" i="7"/>
  <c r="E37" i="7"/>
  <c r="E56" i="7"/>
  <c r="E19" i="7"/>
  <c r="E16" i="7"/>
  <c r="E39" i="7"/>
  <c r="F71" i="7" l="1"/>
  <c r="I71" i="7"/>
  <c r="H71" i="7"/>
  <c r="G71" i="7"/>
  <c r="I70" i="7"/>
  <c r="H70" i="7"/>
  <c r="P70" i="7"/>
  <c r="O70" i="7"/>
  <c r="N70" i="7"/>
  <c r="F70" i="7"/>
  <c r="M70" i="7"/>
  <c r="L70" i="7"/>
  <c r="K70" i="7"/>
  <c r="J70" i="7"/>
  <c r="Q70" i="7"/>
  <c r="G70" i="7"/>
  <c r="L71" i="7"/>
  <c r="M71" i="7"/>
  <c r="J71" i="7"/>
  <c r="O71" i="7"/>
  <c r="P71" i="7"/>
  <c r="K71" i="7"/>
  <c r="N71" i="7"/>
  <c r="Q71" i="7"/>
  <c r="F73" i="7" l="1"/>
  <c r="F74" i="7"/>
</calcChain>
</file>

<file path=xl/sharedStrings.xml><?xml version="1.0" encoding="utf-8"?>
<sst xmlns="http://schemas.openxmlformats.org/spreadsheetml/2006/main" count="1144" uniqueCount="246">
  <si>
    <t>CANT</t>
  </si>
  <si>
    <t>TOTAL</t>
  </si>
  <si>
    <t>5K</t>
  </si>
  <si>
    <t>10K</t>
  </si>
  <si>
    <t>15K</t>
  </si>
  <si>
    <t>20K</t>
  </si>
  <si>
    <t>25K</t>
  </si>
  <si>
    <t>30K</t>
  </si>
  <si>
    <t>35K</t>
  </si>
  <si>
    <t>40K</t>
  </si>
  <si>
    <t>45K</t>
  </si>
  <si>
    <t>50K</t>
  </si>
  <si>
    <t>55K</t>
  </si>
  <si>
    <t>60K</t>
  </si>
  <si>
    <t>CHEVROLET</t>
  </si>
  <si>
    <t>D-MAX CRDI AC 3.0 CD 4X2 TM DIESEL</t>
  </si>
  <si>
    <t>LU</t>
  </si>
  <si>
    <t>MO</t>
  </si>
  <si>
    <t>RE</t>
  </si>
  <si>
    <t>GRAND VITARA SZ NEXT AC 2.4 5P 4X4 TM</t>
  </si>
  <si>
    <t>SAIL FULL AC 1.4 4P 4X2 TM</t>
  </si>
  <si>
    <t>GREAT WALL</t>
  </si>
  <si>
    <t>WINGLE FULL AC 2.8 CD 4X2 TM</t>
  </si>
  <si>
    <t>D-MAX CRDI 4X4 3.0 CD TM D</t>
  </si>
  <si>
    <t>MAZDA</t>
  </si>
  <si>
    <t>BT-50 STD CRD FL AC 2.5 CD 4X2</t>
  </si>
  <si>
    <t>MARCA:</t>
  </si>
  <si>
    <t>MODELO:</t>
  </si>
  <si>
    <t>AÑO:</t>
  </si>
  <si>
    <t>CANT:</t>
  </si>
  <si>
    <t>DESCRIPCIÓN</t>
  </si>
  <si>
    <t>TIPO</t>
  </si>
  <si>
    <t>PRECIO</t>
  </si>
  <si>
    <t>ACEITE  SAE 80W90 GL5 DIFERENCIA POSTERIOR</t>
  </si>
  <si>
    <t>ACEITE DEXRON III DIRECCION HIDRAULICA</t>
  </si>
  <si>
    <t>ACEITE SAE 15W40</t>
  </si>
  <si>
    <t>ACEITE SAE 15W40 CAJA MANUAL</t>
  </si>
  <si>
    <t>FILTRO DE AIRE</t>
  </si>
  <si>
    <t>GRASA</t>
  </si>
  <si>
    <t>Limpiador de cuerpo de aceleración</t>
  </si>
  <si>
    <t>Limpiador partes de freno</t>
  </si>
  <si>
    <t xml:space="preserve">LIQUIDO DE FRENOS DOT3 </t>
  </si>
  <si>
    <t>Refrigerante</t>
  </si>
  <si>
    <t>AJUSTE JUEGO VALVULAS</t>
  </si>
  <si>
    <t>ALINEAR RUEDAS</t>
  </si>
  <si>
    <t>BALANCEAR Y ROTAR RUEDAS</t>
  </si>
  <si>
    <t>CAMBIAR  FILTRO COMBUSTIBLE PRINCIPAL Y SECUNDARIO</t>
  </si>
  <si>
    <t>CAMBIAR  LIQUIDO FRENOS</t>
  </si>
  <si>
    <t>CAMBIAR ACEITE CAJA MANUAL</t>
  </si>
  <si>
    <t>CAMBIAR ACEITE DIFERENCIAL POSTERIOR</t>
  </si>
  <si>
    <t xml:space="preserve">CAMBIAR ACEITE Y FILTRO MOTOR </t>
  </si>
  <si>
    <t>CAMBIAR BANDA DE ACCESORIOS</t>
  </si>
  <si>
    <t>CAMBIAR FILTRO AIRE</t>
  </si>
  <si>
    <t>CAMBIAR LIQUIDO DIRECCIÓN HIDRAÚLICA</t>
  </si>
  <si>
    <t>CAMBIAR REFRIGERANTE</t>
  </si>
  <si>
    <t>CAMBIAR TERMOSTATO</t>
  </si>
  <si>
    <t>CAMBIO BATERIA</t>
  </si>
  <si>
    <t>CAMBIO PASTILLAS FRENO DELANTERAS</t>
  </si>
  <si>
    <t>CAMBIO PASTILLAS FRENO POSTERIORES</t>
  </si>
  <si>
    <t>DRENAJE SISTEMA COMBUSTIBLE</t>
  </si>
  <si>
    <t>LIMPIAR CUERPO ACELERACIÓN IAC / MAF (usar limpiador)</t>
  </si>
  <si>
    <t>LIMPIAR Y LUBRICAR MECANISMOS PUERTAS Y VENTANAS</t>
  </si>
  <si>
    <t>LIMPIAR,  REVISAR Y REGULAR FRENOS</t>
  </si>
  <si>
    <t>LIMPIEZA TANQUE COMBUSTIBLE</t>
  </si>
  <si>
    <t>LUBRICAR CUBOS DE RUEDA LIBRE, PUNTAS DE EJE Y CARDAN</t>
  </si>
  <si>
    <t xml:space="preserve">REAJUSTAR SUSPENSIÓN </t>
  </si>
  <si>
    <t>BANDA VENTILADOR</t>
  </si>
  <si>
    <t>BATERIA</t>
  </si>
  <si>
    <t>ELEMENTO FILTRO DE COMBUSTIBLE PRINCIPAL</t>
  </si>
  <si>
    <t>ELEMENTO FILTRO DE COMBUSTIBLE SECUNDARIO</t>
  </si>
  <si>
    <t>FILTRO ACEITE DE MOTOR</t>
  </si>
  <si>
    <t>PASTILLAS FRENO DELANTERAS</t>
  </si>
  <si>
    <t>PASTILLAS FRENO POSTERIORES</t>
  </si>
  <si>
    <t>TERMOSTATO</t>
  </si>
  <si>
    <t>SUBTOTAL  LU</t>
  </si>
  <si>
    <t>SUBTOTAL  MO</t>
  </si>
  <si>
    <t>SUBTOTAL ANUAL POR MODELO</t>
  </si>
  <si>
    <t>TOTAL ANUAL</t>
  </si>
  <si>
    <t>ACEITE SAE 10W30</t>
  </si>
  <si>
    <t>REFRIGERANTE</t>
  </si>
  <si>
    <t>ACEITE SAE 75W80 CAJA MANUAL</t>
  </si>
  <si>
    <t>ACEITE SAE 75W80 TRANSFER</t>
  </si>
  <si>
    <t>ACEITE  SAE 80W90 GL5 DIFERENCIA DELANTERO</t>
  </si>
  <si>
    <t>ACEITE  SAE 80W90 GL5 DIFERENCIAL POSTERIOR</t>
  </si>
  <si>
    <t>LÍQUIDO LIMPIADOR DE INYECTORES</t>
  </si>
  <si>
    <t>LIMPIADOR PARTES DE FRENO</t>
  </si>
  <si>
    <t>LIMPIADOR DE CUERPO DE ACELERACIÓN</t>
  </si>
  <si>
    <t xml:space="preserve">CAMBIAR  FILTRO COMBUSTIBLE </t>
  </si>
  <si>
    <t>CAMBIAR ACEITE TRANSFER</t>
  </si>
  <si>
    <t>CAMBIAR ACEITE DIFERENCIAL DELANTERO</t>
  </si>
  <si>
    <t>LIMPIAR CUERPO ACELERACIÓN IAC / MAF (USAR LIMPIADOR)</t>
  </si>
  <si>
    <t>ENGRASAR EJES HOMOCINÉTICOS</t>
  </si>
  <si>
    <t>LIMPIAR INYECTORES</t>
  </si>
  <si>
    <t>ELEMENTO FILTRO DE COMBUSTIBLE</t>
  </si>
  <si>
    <t>BUJIA DE ENCENDIDO</t>
  </si>
  <si>
    <t>PLACA:</t>
  </si>
  <si>
    <t>ACEITE SAE 75W85 CAJA MANUAL</t>
  </si>
  <si>
    <t>CAMBIAR  FILTRO COMBUSTIBLE</t>
  </si>
  <si>
    <t>REGRIGERANTE</t>
  </si>
  <si>
    <t>ACEITE SAE 15W40 TRANSFER</t>
  </si>
  <si>
    <t>FILTRO DE COMBUSTIBLE</t>
  </si>
  <si>
    <t>ITEMS</t>
  </si>
  <si>
    <t>CAJA DE CAMBIOS</t>
  </si>
  <si>
    <t>BOMBA DE EMBRAGUE PRINCIPAL</t>
  </si>
  <si>
    <t>BOMBA DE EMBRAGUE SECUNDARIA</t>
  </si>
  <si>
    <t>FRENOS</t>
  </si>
  <si>
    <t>RECTIFICAR DISCOS DE FRENO</t>
  </si>
  <si>
    <t>RECTIFICAR TAMBORES (PAR)</t>
  </si>
  <si>
    <t>SUSPENSIÓN</t>
  </si>
  <si>
    <t>CAMBIO AMORTIGUADORES DELANTEROS</t>
  </si>
  <si>
    <t>C AMBIO AMORTIGUADORES POSTERIORES</t>
  </si>
  <si>
    <t>CAMBIO DE BUJES DE PAQUETES GRANDES</t>
  </si>
  <si>
    <t>CAMBIO DE BUJES DE PAQUETES PEQUEÑOS</t>
  </si>
  <si>
    <t>CAMBIO DE HOJAS DE PAQUETES</t>
  </si>
  <si>
    <t>CAMBIO DE BUJES DE BARRA ESTABILIZADORA</t>
  </si>
  <si>
    <t>ELECTRICO</t>
  </si>
  <si>
    <t>CAMBIO DE FOCOS</t>
  </si>
  <si>
    <t>DIAGNOSTICO ESCANER</t>
  </si>
  <si>
    <t>FOCO 2 PUNTOS</t>
  </si>
  <si>
    <t>FOCO 1 PUNTO</t>
  </si>
  <si>
    <t>FOCO 1 PUNTO AMARILLO</t>
  </si>
  <si>
    <t>FOCO PASTILLA</t>
  </si>
  <si>
    <t>FOCO HALOGENO H4 60/55</t>
  </si>
  <si>
    <t>FOCO SALON</t>
  </si>
  <si>
    <t>REPARACION SISTEMA DE ESCAPE</t>
  </si>
  <si>
    <t>REPARACION DE MOTOR</t>
  </si>
  <si>
    <t>BOMBA AGUA</t>
  </si>
  <si>
    <t>ACEITE 15W40</t>
  </si>
  <si>
    <t>FILTRO ACEITE</t>
  </si>
  <si>
    <t>FILTRO COMBUSTIBLE</t>
  </si>
  <si>
    <t>FILTRO COMBUSTIBLE SECUNDARIO</t>
  </si>
  <si>
    <t>BOMBA ACEITE</t>
  </si>
  <si>
    <t>SILICON</t>
  </si>
  <si>
    <t>EMPAQUE MOTOR GRADO 3</t>
  </si>
  <si>
    <t>EMPAQUE ENFRIADOR ACEITE</t>
  </si>
  <si>
    <t>PASADOR PISTON</t>
  </si>
  <si>
    <t>VALVULA LUBRICACION ACEITE</t>
  </si>
  <si>
    <t>PLATO EMBRAGUE</t>
  </si>
  <si>
    <t>DISCO EMBRAGUE</t>
  </si>
  <si>
    <t>RULIMAN EMBRAGUE</t>
  </si>
  <si>
    <t>RULIMAN VOLANTE (+3.0) (PAM)</t>
  </si>
  <si>
    <t>MOTOR REPARACION</t>
  </si>
  <si>
    <t>TRABAJOS RECTIFICADORA</t>
  </si>
  <si>
    <t>DIAGNOSTICO BOMBA DE INYECCION</t>
  </si>
  <si>
    <t>ABC FRENOS</t>
  </si>
  <si>
    <t>CAMBIO KIT EMBRAGUE</t>
  </si>
  <si>
    <t>KIT EMBRAGUE</t>
  </si>
  <si>
    <t>CAMBIO DISCO FRENOS</t>
  </si>
  <si>
    <t>DISCO FRENO</t>
  </si>
  <si>
    <t>BANDA DISTRIBUCIÓN</t>
  </si>
  <si>
    <t>TEMPLADOR BANDA</t>
  </si>
  <si>
    <t>CAMBIO ALTERNDOR</t>
  </si>
  <si>
    <t>ALTERNADOR</t>
  </si>
  <si>
    <t>CHEQUEO FLUIDOS</t>
  </si>
  <si>
    <t>ABC MOTOR</t>
  </si>
  <si>
    <t>MANTENIMIENTO BATERIA</t>
  </si>
  <si>
    <t>SUBTOTAL  RE</t>
  </si>
  <si>
    <t>4manufactura-politico</t>
  </si>
  <si>
    <t>RETAPIZADO</t>
  </si>
  <si>
    <t>REPARACION ELEVAVIDRIOS</t>
  </si>
  <si>
    <t>REPUESTOS REPARACION ELEVAVIDRIOS</t>
  </si>
  <si>
    <t xml:space="preserve">ENLLANTAJE </t>
  </si>
  <si>
    <t>PARCHADO LLANTAS</t>
  </si>
  <si>
    <t xml:space="preserve">PINTURA </t>
  </si>
  <si>
    <t>BRANDEO</t>
  </si>
  <si>
    <t>CAMBIO CINTAS CINTURONES DE SEGURIDAD</t>
  </si>
  <si>
    <t>CINTAS CINTURONES DE SEGURIDAD</t>
  </si>
  <si>
    <t>REPARACION SISTEMA ABS</t>
  </si>
  <si>
    <t xml:space="preserve">OTROS </t>
  </si>
  <si>
    <t>Q</t>
  </si>
  <si>
    <t>T</t>
  </si>
  <si>
    <t>REPARACIÓN  CAJA DE CAMBIOS</t>
  </si>
  <si>
    <t xml:space="preserve">CAMBIO COMPUERTA </t>
  </si>
  <si>
    <t>REFUERZO COMPUERTA</t>
  </si>
  <si>
    <t>SISTEMA DE INYECCION</t>
  </si>
  <si>
    <t>CHEVROLET DMAX 4X2</t>
  </si>
  <si>
    <t>CHEVROLET SZ</t>
  </si>
  <si>
    <t>CHEVROLET  SAIL</t>
  </si>
  <si>
    <t>GREAT WALL WINGLE</t>
  </si>
  <si>
    <t>CHEVROLET DMAX 4X4</t>
  </si>
  <si>
    <t>MAZDA BT50</t>
  </si>
  <si>
    <t>ENDERAZADA</t>
  </si>
  <si>
    <t>REAJUSTE DE CADENA DE DISTRIBUCION</t>
  </si>
  <si>
    <t>CAMBIO ZAPATAS FRENO POSTERIORES</t>
  </si>
  <si>
    <t>LIMPIEZA TANQUE COMBUSTIBLE Y CAÑERÍAS</t>
  </si>
  <si>
    <t>REAJUSTAR SUSPENSIÓN (REVISIÓN DE PUNTOS)</t>
  </si>
  <si>
    <t>CADENA DISTRIBUCIÓN</t>
  </si>
  <si>
    <t>ZAPATAS FRENO POSTERIORES</t>
  </si>
  <si>
    <t>ACEITE SAE 20W50</t>
  </si>
  <si>
    <t xml:space="preserve">CAMBIAR  FILTRO Y PREFILTRO COMBUSTIBLE </t>
  </si>
  <si>
    <t>LIMPIAR CUERPO ACELERACIÓN MAP/MAF/SONDA LAMBDA (USAR LIMPIADOR)</t>
  </si>
  <si>
    <t>REAJUSTAR SUSPENSIÓN / REVISION DE PUNTOS</t>
  </si>
  <si>
    <t>REAJUSTE Y REVISIÓN DE CADENA DE DISTRIBUCION</t>
  </si>
  <si>
    <t>LIMPIAR CUERPO ACELERACIÓN / MAP / MAF / SONDA LAMBDA (USAR LIMPIADOR)</t>
  </si>
  <si>
    <t>REAJUSTAR SUSPENSIÓN / REVISIÓN DE PUNTOS</t>
  </si>
  <si>
    <t>CAMBIAR BUJÍAS / REVISIÓN DE BOBINAS</t>
  </si>
  <si>
    <t>CAMBIAR BUJÍAS / REVISA BOBINAS</t>
  </si>
  <si>
    <t>REAJUSTE / REVISIÓN DE CADENA DE DISTRIBUCION</t>
  </si>
  <si>
    <t>Litros de lubricante aproximados</t>
  </si>
  <si>
    <t>galones de lubricante aproximado</t>
  </si>
  <si>
    <t>Litros de lubricantes aproximados</t>
  </si>
  <si>
    <t>galones de lubricante aproximados</t>
  </si>
  <si>
    <t>Galones de lubricante aproximados</t>
  </si>
  <si>
    <t>Galones de libricante aproximados</t>
  </si>
  <si>
    <t>Se debe considerar lubricantes adicionales que no está establecido en litros adicional de vehículos con posible incorporación</t>
  </si>
  <si>
    <t>Trabajos aproximados</t>
  </si>
  <si>
    <t>Procedimientos preventivos aproximados</t>
  </si>
  <si>
    <t>Repuestos y accesorios aproximados</t>
  </si>
  <si>
    <t>Repuestos y accesotios aproximados</t>
  </si>
  <si>
    <t>Mantenimientos preventivos aproximados</t>
  </si>
  <si>
    <t>Mantenimiento preventivos aproximados</t>
  </si>
  <si>
    <t>mantenimientos preventivos aproximados</t>
  </si>
  <si>
    <t>Se debe considerar trabajos adicionales que no está señalados por posible incorporación de más vehículos</t>
  </si>
  <si>
    <t>Se debe considerar repuestos adicionales que no está señalados por posible incorporación de más vehículos</t>
  </si>
  <si>
    <t>Se debe considerar mantenimientos adicionales que no está establecido en litros adicional de vehículos con posible incorporación</t>
  </si>
  <si>
    <t xml:space="preserve">D-MAX CRDI HI RIDE AC 2.5 CD 4X2 TM </t>
  </si>
  <si>
    <t>BUJÍAS,CABLES Y BOBINAS</t>
  </si>
  <si>
    <t>SENSORES MAP, CKP Y SONDA LAMBDA</t>
  </si>
  <si>
    <t>SISTEMA DE DIRECCIÓN</t>
  </si>
  <si>
    <t>CAMBIO DE TERMINALES</t>
  </si>
  <si>
    <t>CAMBIO DE AXIALES</t>
  </si>
  <si>
    <t>CAMBIO DE RÓTULAS Y BUJES DE MESAS</t>
  </si>
  <si>
    <t>CAMBIO/REPARACIÓN DE CAJA DEDIRECCIÓN</t>
  </si>
  <si>
    <t>CHASIS</t>
  </si>
  <si>
    <t>BOMBA DE COMBUSTIBLE</t>
  </si>
  <si>
    <t>CAMBIAR/REAJUSTAR BANDA/CADENA DE DISTRIBUCION</t>
  </si>
  <si>
    <t>CAMBIAR/REVISAR BANDA/CAENA DE DISTRIBUCION</t>
  </si>
  <si>
    <t xml:space="preserve">REPARACION/MATENIMIENTO BOMBA INYECCION </t>
  </si>
  <si>
    <t>MANTENIMIENTO/REEMPLAZO DE INYECTORES</t>
  </si>
  <si>
    <t>CAMBIAR ACEITE TRANSMISION</t>
  </si>
  <si>
    <t xml:space="preserve">LIMPIAR CUERPO ACELERACIÓN / MAF / MAP / SONDA LAMBDA </t>
  </si>
  <si>
    <t>2014 - 2018</t>
  </si>
  <si>
    <t>CAMBIO EMPAQUES DE TAPA DE VALVULAS</t>
  </si>
  <si>
    <t>EMPAQUES TAPA VALVULAS</t>
  </si>
  <si>
    <t>RETAPIZADO (INCLUIDO ESPONJAS)</t>
  </si>
  <si>
    <t xml:space="preserve"> AIRE ACONDICIONADO (COMPRESOR EN EL CASO SZ)</t>
  </si>
  <si>
    <t>GUIA VALVULAS (conjunto)</t>
  </si>
  <si>
    <t>VALVULA ADMISION (CONJUNTO)</t>
  </si>
  <si>
    <t>VALVULA ESCAPE (CUNJUNTO)</t>
  </si>
  <si>
    <t>PISTON MOTOR STD (CONJUNTO)</t>
  </si>
  <si>
    <t>RINES MOTOR STD (CONJUNTO)</t>
  </si>
  <si>
    <t>CHAQUETA BIELA STD (CONJUNTO)</t>
  </si>
  <si>
    <t>CHAQUETA BANCADA STD (CONJUNTO)</t>
  </si>
  <si>
    <t>MEDIA LUNA CIGÜEÑAL (CONJUNTO)</t>
  </si>
  <si>
    <t>SELLO VALVULA (CONJUNTO)</t>
  </si>
  <si>
    <t>BUJE BIELA (CONJUNTO)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</si>
</sst>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\$* #,##0.00_-;&quot;-$&quot;* #,##0.00_-;_-\$* \-??_-;_-@"/>
    <numFmt numFmtId="165" formatCode="_-* #,##0.00_-;\-* #,##0.00_-;_-* &quot;-&quot;??_-;_-@"/>
  </numFmts>
  <fonts count="13" x14ac:knownFonts="1">
    <font>
      <sz val="11"/>
      <color theme="1"/>
      <name val="Calibri"/>
    </font>
    <font>
      <sz val="11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7"/>
      <color theme="1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D965"/>
        <bgColor rgb="FFFFD965"/>
      </patternFill>
    </fill>
    <fill>
      <patternFill patternType="solid">
        <fgColor rgb="FF8EAADB"/>
        <bgColor rgb="FF8EAADB"/>
      </patternFill>
    </fill>
    <fill>
      <patternFill patternType="solid">
        <fgColor rgb="FFA8D08D"/>
        <bgColor rgb="FFA8D08D"/>
      </patternFill>
    </fill>
    <fill>
      <patternFill patternType="solid">
        <fgColor rgb="FF00FF00"/>
        <bgColor rgb="FF00FF00"/>
      </patternFill>
    </fill>
    <fill>
      <patternFill patternType="solid">
        <fgColor theme="4" tint="0.39997558519241921"/>
        <bgColor rgb="FFFFD965"/>
      </patternFill>
    </fill>
    <fill>
      <patternFill patternType="solid">
        <fgColor theme="9" tint="0.39997558519241921"/>
        <bgColor rgb="FFFFD965"/>
      </patternFill>
    </fill>
    <fill>
      <patternFill patternType="solid">
        <fgColor theme="7" tint="0.59999389629810485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theme="0"/>
      </patternFill>
    </fill>
    <fill>
      <patternFill patternType="solid">
        <fgColor theme="9" tint="0.79998168889431442"/>
        <bgColor theme="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9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/>
    <xf numFmtId="0" fontId="3" fillId="2" borderId="11" xfId="0" applyFont="1" applyFill="1" applyBorder="1" applyAlignment="1">
      <alignment horizontal="center" vertical="center"/>
    </xf>
    <xf numFmtId="1" fontId="3" fillId="2" borderId="11" xfId="0" applyNumberFormat="1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  <xf numFmtId="3" fontId="3" fillId="2" borderId="1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0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0" fillId="0" borderId="0" xfId="0" applyFont="1" applyAlignment="1"/>
    <xf numFmtId="0" fontId="2" fillId="2" borderId="4" xfId="0" applyFont="1" applyFill="1" applyBorder="1" applyAlignment="1"/>
    <xf numFmtId="0" fontId="0" fillId="0" borderId="0" xfId="0" applyFont="1" applyAlignment="1"/>
    <xf numFmtId="0" fontId="9" fillId="0" borderId="0" xfId="0" applyFont="1" applyAlignment="1">
      <alignment horizontal="center"/>
    </xf>
    <xf numFmtId="0" fontId="9" fillId="0" borderId="0" xfId="0" applyFont="1" applyFill="1" applyAlignment="1">
      <alignment horizontal="center"/>
    </xf>
    <xf numFmtId="0" fontId="0" fillId="0" borderId="0" xfId="0" applyFont="1" applyAlignment="1"/>
    <xf numFmtId="0" fontId="2" fillId="0" borderId="15" xfId="0" applyFont="1" applyBorder="1" applyAlignment="1">
      <alignment horizontal="center"/>
    </xf>
    <xf numFmtId="0" fontId="2" fillId="2" borderId="15" xfId="0" applyFont="1" applyFill="1" applyBorder="1" applyAlignment="1"/>
    <xf numFmtId="0" fontId="7" fillId="0" borderId="4" xfId="0" applyFont="1" applyBorder="1" applyAlignment="1"/>
    <xf numFmtId="0" fontId="11" fillId="0" borderId="17" xfId="0" applyFont="1" applyBorder="1" applyAlignment="1">
      <alignment horizontal="center" vertical="center"/>
    </xf>
    <xf numFmtId="0" fontId="2" fillId="0" borderId="4" xfId="0" applyFont="1" applyBorder="1" applyAlignment="1"/>
    <xf numFmtId="0" fontId="0" fillId="0" borderId="15" xfId="0" applyFont="1" applyBorder="1" applyAlignment="1">
      <alignment horizontal="center"/>
    </xf>
    <xf numFmtId="0" fontId="0" fillId="0" borderId="15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1" fillId="0" borderId="15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7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2" fillId="3" borderId="12" xfId="0" applyFont="1" applyFill="1" applyBorder="1" applyAlignment="1" applyProtection="1">
      <alignment horizontal="center" vertical="center"/>
      <protection locked="0"/>
    </xf>
    <xf numFmtId="1" fontId="2" fillId="3" borderId="11" xfId="0" applyNumberFormat="1" applyFont="1" applyFill="1" applyBorder="1" applyAlignment="1" applyProtection="1">
      <alignment horizontal="left" vertical="center"/>
      <protection locked="0"/>
    </xf>
    <xf numFmtId="1" fontId="2" fillId="3" borderId="11" xfId="0" applyNumberFormat="1" applyFont="1" applyFill="1" applyBorder="1" applyAlignment="1" applyProtection="1">
      <alignment horizontal="center" vertical="center"/>
      <protection locked="0"/>
    </xf>
    <xf numFmtId="4" fontId="2" fillId="6" borderId="11" xfId="0" applyNumberFormat="1" applyFont="1" applyFill="1" applyBorder="1" applyAlignment="1" applyProtection="1">
      <alignment horizontal="right"/>
      <protection locked="0"/>
    </xf>
    <xf numFmtId="2" fontId="2" fillId="3" borderId="11" xfId="0" applyNumberFormat="1" applyFont="1" applyFill="1" applyBorder="1" applyAlignment="1" applyProtection="1">
      <protection locked="0"/>
    </xf>
    <xf numFmtId="0" fontId="2" fillId="3" borderId="11" xfId="0" applyFont="1" applyFill="1" applyBorder="1" applyAlignment="1" applyProtection="1">
      <alignment horizontal="center"/>
      <protection locked="0"/>
    </xf>
    <xf numFmtId="0" fontId="2" fillId="3" borderId="11" xfId="0" applyFont="1" applyFill="1" applyBorder="1" applyAlignment="1" applyProtection="1"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Alignment="1" applyProtection="1">
      <alignment horizontal="center" vertical="center"/>
      <protection locked="0"/>
    </xf>
    <xf numFmtId="0" fontId="2" fillId="4" borderId="12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protection locked="0"/>
    </xf>
    <xf numFmtId="0" fontId="2" fillId="4" borderId="11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vertic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center"/>
      <protection locked="0"/>
    </xf>
    <xf numFmtId="1" fontId="2" fillId="5" borderId="11" xfId="0" applyNumberFormat="1" applyFont="1" applyFill="1" applyBorder="1" applyAlignment="1" applyProtection="1">
      <alignment horizontal="center" vertical="center"/>
      <protection locked="0"/>
    </xf>
    <xf numFmtId="0" fontId="2" fillId="5" borderId="11" xfId="0" applyFont="1" applyFill="1" applyBorder="1" applyAlignment="1" applyProtection="1">
      <alignment horizontal="center"/>
      <protection locked="0"/>
    </xf>
    <xf numFmtId="0" fontId="2" fillId="5" borderId="11" xfId="0" applyFont="1" applyFill="1" applyBorder="1" applyAlignment="1" applyProtection="1">
      <protection locked="0"/>
    </xf>
    <xf numFmtId="0" fontId="7" fillId="5" borderId="11" xfId="0" applyFont="1" applyFill="1" applyBorder="1" applyAlignment="1" applyProtection="1">
      <alignment horizontal="center"/>
      <protection locked="0"/>
    </xf>
    <xf numFmtId="0" fontId="7" fillId="5" borderId="11" xfId="0" applyFont="1" applyFill="1" applyBorder="1" applyAlignment="1" applyProtection="1">
      <alignment horizontal="center" vertical="center"/>
      <protection locked="0"/>
    </xf>
    <xf numFmtId="2" fontId="2" fillId="3" borderId="14" xfId="0" applyNumberFormat="1" applyFont="1" applyFill="1" applyBorder="1" applyAlignment="1" applyProtection="1">
      <protection locked="0"/>
    </xf>
    <xf numFmtId="0" fontId="2" fillId="5" borderId="10" xfId="0" applyFont="1" applyFill="1" applyBorder="1" applyAlignment="1" applyProtection="1">
      <alignment horizontal="center"/>
      <protection locked="0"/>
    </xf>
    <xf numFmtId="0" fontId="2" fillId="5" borderId="15" xfId="0" applyFont="1" applyFill="1" applyBorder="1" applyAlignment="1" applyProtection="1">
      <alignment horizontal="center"/>
      <protection locked="0"/>
    </xf>
    <xf numFmtId="2" fontId="2" fillId="3" borderId="15" xfId="0" applyNumberFormat="1" applyFont="1" applyFill="1" applyBorder="1" applyAlignment="1" applyProtection="1">
      <protection locked="0"/>
    </xf>
    <xf numFmtId="0" fontId="2" fillId="3" borderId="13" xfId="0" applyFont="1" applyFill="1" applyBorder="1" applyAlignment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protection locked="0"/>
    </xf>
    <xf numFmtId="0" fontId="2" fillId="0" borderId="0" xfId="0" applyFont="1" applyAlignment="1" applyProtection="1">
      <protection locked="0"/>
    </xf>
    <xf numFmtId="0" fontId="2" fillId="3" borderId="11" xfId="0" applyFont="1" applyFill="1" applyBorder="1" applyAlignment="1" applyProtection="1">
      <alignment horizontal="center" vertical="center"/>
      <protection locked="0"/>
    </xf>
    <xf numFmtId="1" fontId="2" fillId="3" borderId="12" xfId="0" applyNumberFormat="1" applyFont="1" applyFill="1" applyBorder="1" applyAlignment="1" applyProtection="1">
      <alignment horizontal="left" vertical="center"/>
      <protection locked="0"/>
    </xf>
    <xf numFmtId="0" fontId="2" fillId="3" borderId="12" xfId="0" applyFont="1" applyFill="1" applyBorder="1" applyAlignment="1" applyProtection="1"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1" fontId="2" fillId="3" borderId="6" xfId="0" applyNumberFormat="1" applyFont="1" applyFill="1" applyBorder="1" applyAlignment="1" applyProtection="1">
      <alignment horizontal="left" vertical="center"/>
      <protection locked="0"/>
    </xf>
    <xf numFmtId="0" fontId="2" fillId="4" borderId="12" xfId="0" applyFont="1" applyFill="1" applyBorder="1" applyAlignment="1" applyProtection="1">
      <protection locked="0"/>
    </xf>
    <xf numFmtId="2" fontId="2" fillId="4" borderId="11" xfId="0" applyNumberFormat="1" applyFont="1" applyFill="1" applyBorder="1" applyAlignment="1" applyProtection="1">
      <protection locked="0"/>
    </xf>
    <xf numFmtId="0" fontId="2" fillId="4" borderId="12" xfId="0" applyFont="1" applyFill="1" applyBorder="1" applyAlignment="1" applyProtection="1">
      <alignment vertical="center"/>
      <protection locked="0"/>
    </xf>
    <xf numFmtId="0" fontId="2" fillId="5" borderId="11" xfId="0" applyFont="1" applyFill="1" applyBorder="1" applyAlignment="1" applyProtection="1">
      <alignment horizontal="center" vertical="center"/>
      <protection locked="0"/>
    </xf>
    <xf numFmtId="1" fontId="2" fillId="5" borderId="12" xfId="0" applyNumberFormat="1" applyFont="1" applyFill="1" applyBorder="1" applyAlignment="1" applyProtection="1">
      <alignment horizontal="left" vertical="center"/>
      <protection locked="0"/>
    </xf>
    <xf numFmtId="2" fontId="2" fillId="5" borderId="11" xfId="0" applyNumberFormat="1" applyFont="1" applyFill="1" applyBorder="1" applyAlignme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1" fontId="3" fillId="0" borderId="11" xfId="0" applyNumberFormat="1" applyFont="1" applyBorder="1" applyAlignment="1" applyProtection="1">
      <alignment horizontal="center" vertical="center"/>
      <protection locked="0"/>
    </xf>
    <xf numFmtId="164" fontId="3" fillId="0" borderId="11" xfId="0" applyNumberFormat="1" applyFont="1" applyBorder="1" applyAlignment="1" applyProtection="1">
      <alignment horizontal="center" vertical="center"/>
      <protection locked="0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2" fontId="2" fillId="7" borderId="11" xfId="0" applyNumberFormat="1" applyFont="1" applyFill="1" applyBorder="1" applyAlignment="1" applyProtection="1">
      <protection locked="0"/>
    </xf>
    <xf numFmtId="0" fontId="2" fillId="4" borderId="11" xfId="0" applyFont="1" applyFill="1" applyBorder="1" applyAlignment="1" applyProtection="1">
      <alignment horizontal="center" vertical="center"/>
      <protection locked="0"/>
    </xf>
    <xf numFmtId="1" fontId="2" fillId="4" borderId="11" xfId="0" applyNumberFormat="1" applyFont="1" applyFill="1" applyBorder="1" applyAlignment="1" applyProtection="1">
      <alignment horizontal="left" vertical="center"/>
      <protection locked="0"/>
    </xf>
    <xf numFmtId="1" fontId="2" fillId="4" borderId="11" xfId="0" applyNumberFormat="1" applyFont="1" applyFill="1" applyBorder="1" applyAlignment="1" applyProtection="1">
      <alignment horizontal="center" vertical="center"/>
      <protection locked="0"/>
    </xf>
    <xf numFmtId="4" fontId="7" fillId="6" borderId="11" xfId="0" applyNumberFormat="1" applyFont="1" applyFill="1" applyBorder="1" applyAlignment="1" applyProtection="1">
      <alignment horizontal="right"/>
      <protection locked="0"/>
    </xf>
    <xf numFmtId="2" fontId="2" fillId="8" borderId="11" xfId="0" applyNumberFormat="1" applyFont="1" applyFill="1" applyBorder="1" applyAlignment="1" applyProtection="1"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0" applyNumberFormat="1" applyFont="1" applyFill="1" applyBorder="1" applyAlignment="1" applyProtection="1">
      <alignment horizontal="center" vertical="center"/>
      <protection locked="0"/>
    </xf>
    <xf numFmtId="3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2" fillId="3" borderId="13" xfId="0" applyNumberFormat="1" applyFont="1" applyFill="1" applyBorder="1" applyAlignment="1" applyProtection="1">
      <alignment horizontal="left" vertical="center"/>
      <protection locked="0"/>
    </xf>
    <xf numFmtId="0" fontId="2" fillId="4" borderId="14" xfId="0" applyFont="1" applyFill="1" applyBorder="1" applyAlignment="1" applyProtection="1">
      <protection locked="0"/>
    </xf>
    <xf numFmtId="0" fontId="2" fillId="4" borderId="14" xfId="0" applyFont="1" applyFill="1" applyBorder="1" applyAlignment="1" applyProtection="1">
      <alignment horizontal="center"/>
      <protection locked="0"/>
    </xf>
    <xf numFmtId="2" fontId="2" fillId="4" borderId="14" xfId="0" applyNumberFormat="1" applyFont="1" applyFill="1" applyBorder="1" applyAlignment="1" applyProtection="1">
      <protection locked="0"/>
    </xf>
    <xf numFmtId="165" fontId="5" fillId="2" borderId="15" xfId="0" applyNumberFormat="1" applyFont="1" applyFill="1" applyBorder="1" applyAlignment="1" applyProtection="1">
      <alignment horizontal="center"/>
      <protection locked="0"/>
    </xf>
    <xf numFmtId="165" fontId="5" fillId="0" borderId="15" xfId="0" applyNumberFormat="1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2" fontId="4" fillId="6" borderId="15" xfId="0" applyNumberFormat="1" applyFont="1" applyFill="1" applyBorder="1" applyAlignment="1" applyProtection="1">
      <alignment horizontal="center"/>
      <protection locked="0"/>
    </xf>
    <xf numFmtId="1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5" xfId="0" applyNumberFormat="1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 applyProtection="1">
      <alignment horizontal="center" vertical="center" wrapText="1"/>
      <protection locked="0"/>
    </xf>
    <xf numFmtId="2" fontId="6" fillId="6" borderId="15" xfId="0" applyNumberFormat="1" applyFont="1" applyFill="1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 vertical="top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Fill="1" applyAlignment="1" applyProtection="1">
      <alignment horizontal="center"/>
      <protection locked="0"/>
    </xf>
    <xf numFmtId="2" fontId="9" fillId="0" borderId="15" xfId="0" applyNumberFormat="1" applyFont="1" applyFill="1" applyBorder="1" applyAlignment="1" applyProtection="1">
      <alignment horizontal="center"/>
      <protection locked="0"/>
    </xf>
    <xf numFmtId="1" fontId="11" fillId="4" borderId="11" xfId="0" applyNumberFormat="1" applyFont="1" applyFill="1" applyBorder="1" applyAlignment="1" applyProtection="1">
      <alignment horizontal="left" vertical="center"/>
      <protection locked="0"/>
    </xf>
    <xf numFmtId="1" fontId="11" fillId="4" borderId="11" xfId="0" applyNumberFormat="1" applyFont="1" applyFill="1" applyBorder="1" applyAlignment="1" applyProtection="1">
      <alignment horizontal="center" vertical="center"/>
      <protection locked="0"/>
    </xf>
    <xf numFmtId="0" fontId="11" fillId="4" borderId="11" xfId="0" applyFont="1" applyFill="1" applyBorder="1" applyAlignment="1" applyProtection="1">
      <protection locked="0"/>
    </xf>
    <xf numFmtId="0" fontId="11" fillId="4" borderId="11" xfId="0" applyFont="1" applyFill="1" applyBorder="1" applyAlignment="1" applyProtection="1">
      <alignment horizontal="center"/>
      <protection locked="0"/>
    </xf>
    <xf numFmtId="0" fontId="11" fillId="4" borderId="11" xfId="0" applyFont="1" applyFill="1" applyBorder="1" applyAlignment="1" applyProtection="1">
      <alignment vertical="center"/>
      <protection locked="0"/>
    </xf>
    <xf numFmtId="0" fontId="11" fillId="4" borderId="11" xfId="0" applyFont="1" applyFill="1" applyBorder="1" applyAlignment="1" applyProtection="1">
      <alignment horizontal="center" vertical="center"/>
      <protection locked="0"/>
    </xf>
    <xf numFmtId="0" fontId="11" fillId="5" borderId="11" xfId="0" applyFont="1" applyFill="1" applyBorder="1" applyAlignment="1" applyProtection="1">
      <protection locked="0"/>
    </xf>
    <xf numFmtId="0" fontId="11" fillId="5" borderId="11" xfId="0" applyFont="1" applyFill="1" applyBorder="1" applyAlignment="1" applyProtection="1">
      <alignment horizontal="center"/>
      <protection locked="0"/>
    </xf>
    <xf numFmtId="1" fontId="11" fillId="5" borderId="11" xfId="0" applyNumberFormat="1" applyFont="1" applyFill="1" applyBorder="1" applyAlignment="1" applyProtection="1">
      <alignment horizontal="left" vertical="center"/>
      <protection locked="0"/>
    </xf>
    <xf numFmtId="1" fontId="11" fillId="5" borderId="11" xfId="0" applyNumberFormat="1" applyFont="1" applyFill="1" applyBorder="1" applyAlignment="1" applyProtection="1">
      <alignment horizontal="center" vertical="center"/>
      <protection locked="0"/>
    </xf>
    <xf numFmtId="0" fontId="11" fillId="4" borderId="12" xfId="0" applyFont="1" applyFill="1" applyBorder="1" applyAlignment="1" applyProtection="1">
      <protection locked="0"/>
    </xf>
    <xf numFmtId="0" fontId="11" fillId="5" borderId="11" xfId="0" applyFont="1" applyFill="1" applyBorder="1" applyAlignment="1" applyProtection="1">
      <alignment horizontal="center" vertical="center"/>
      <protection locked="0"/>
    </xf>
    <xf numFmtId="1" fontId="11" fillId="5" borderId="12" xfId="0" applyNumberFormat="1" applyFont="1" applyFill="1" applyBorder="1" applyAlignment="1" applyProtection="1">
      <alignment horizontal="left" vertical="center"/>
      <protection locked="0"/>
    </xf>
    <xf numFmtId="0" fontId="11" fillId="5" borderId="12" xfId="0" applyFont="1" applyFill="1" applyBorder="1" applyAlignment="1" applyProtection="1">
      <protection locked="0"/>
    </xf>
    <xf numFmtId="1" fontId="11" fillId="5" borderId="5" xfId="0" applyNumberFormat="1" applyFont="1" applyFill="1" applyBorder="1" applyAlignment="1" applyProtection="1">
      <alignment horizontal="left" vertical="center"/>
      <protection locked="0"/>
    </xf>
    <xf numFmtId="0" fontId="11" fillId="4" borderId="12" xfId="0" applyFont="1" applyFill="1" applyBorder="1" applyAlignment="1" applyProtection="1">
      <alignment horizontal="center"/>
      <protection locked="0"/>
    </xf>
    <xf numFmtId="1" fontId="11" fillId="4" borderId="11" xfId="0" applyNumberFormat="1" applyFont="1" applyFill="1" applyBorder="1" applyAlignment="1" applyProtection="1">
      <alignment vertical="center"/>
      <protection locked="0"/>
    </xf>
    <xf numFmtId="1" fontId="11" fillId="4" borderId="11" xfId="0" applyNumberFormat="1" applyFont="1" applyFill="1" applyBorder="1" applyAlignment="1" applyProtection="1">
      <protection locked="0"/>
    </xf>
    <xf numFmtId="1" fontId="11" fillId="4" borderId="11" xfId="0" applyNumberFormat="1" applyFont="1" applyFill="1" applyBorder="1" applyAlignment="1" applyProtection="1">
      <alignment horizontal="center"/>
      <protection locked="0"/>
    </xf>
    <xf numFmtId="0" fontId="11" fillId="5" borderId="12" xfId="0" applyFont="1" applyFill="1" applyBorder="1" applyAlignment="1" applyProtection="1">
      <alignment horizontal="center" vertical="center"/>
      <protection locked="0"/>
    </xf>
    <xf numFmtId="0" fontId="11" fillId="5" borderId="5" xfId="0" applyFont="1" applyFill="1" applyBorder="1" applyAlignment="1" applyProtection="1">
      <alignment horizontal="center" vertical="center"/>
      <protection locked="0"/>
    </xf>
    <xf numFmtId="1" fontId="11" fillId="5" borderId="14" xfId="0" applyNumberFormat="1" applyFont="1" applyFill="1" applyBorder="1" applyAlignment="1" applyProtection="1">
      <alignment horizontal="left" vertical="center"/>
      <protection locked="0"/>
    </xf>
    <xf numFmtId="1" fontId="11" fillId="5" borderId="14" xfId="0" applyNumberFormat="1" applyFont="1" applyFill="1" applyBorder="1" applyAlignment="1" applyProtection="1">
      <alignment horizontal="center" vertical="center"/>
      <protection locked="0"/>
    </xf>
    <xf numFmtId="0" fontId="11" fillId="5" borderId="15" xfId="0" applyFont="1" applyFill="1" applyBorder="1" applyAlignment="1" applyProtection="1">
      <alignment horizontal="center" vertical="center"/>
      <protection locked="0"/>
    </xf>
    <xf numFmtId="1" fontId="11" fillId="5" borderId="15" xfId="0" applyNumberFormat="1" applyFont="1" applyFill="1" applyBorder="1" applyAlignment="1" applyProtection="1">
      <alignment horizontal="left" vertical="center"/>
      <protection locked="0"/>
    </xf>
    <xf numFmtId="1" fontId="11" fillId="5" borderId="15" xfId="0" applyNumberFormat="1" applyFont="1" applyFill="1" applyBorder="1" applyAlignment="1" applyProtection="1">
      <alignment horizontal="center" vertical="center"/>
      <protection locked="0"/>
    </xf>
    <xf numFmtId="0" fontId="11" fillId="5" borderId="11" xfId="0" applyFont="1" applyFill="1" applyBorder="1" applyAlignment="1" applyProtection="1">
      <alignment horizontal="left" vertical="center"/>
      <protection locked="0"/>
    </xf>
    <xf numFmtId="0" fontId="11" fillId="4" borderId="1" xfId="0" applyFont="1" applyFill="1" applyBorder="1" applyAlignment="1" applyProtection="1">
      <alignment horizontal="center"/>
      <protection locked="0"/>
    </xf>
    <xf numFmtId="1" fontId="11" fillId="5" borderId="1" xfId="0" applyNumberFormat="1" applyFont="1" applyFill="1" applyBorder="1" applyAlignment="1" applyProtection="1">
      <alignment horizontal="center" vertical="center"/>
      <protection locked="0"/>
    </xf>
    <xf numFmtId="1" fontId="11" fillId="5" borderId="11" xfId="0" applyNumberFormat="1" applyFont="1" applyFill="1" applyBorder="1" applyAlignment="1" applyProtection="1">
      <alignment horizontal="center"/>
      <protection locked="0"/>
    </xf>
    <xf numFmtId="4" fontId="2" fillId="6" borderId="10" xfId="0" applyNumberFormat="1" applyFont="1" applyFill="1" applyBorder="1" applyAlignment="1" applyProtection="1">
      <alignment horizontal="right"/>
      <protection locked="0"/>
    </xf>
    <xf numFmtId="0" fontId="11" fillId="5" borderId="13" xfId="0" applyFont="1" applyFill="1" applyBorder="1" applyAlignment="1" applyProtection="1">
      <alignment horizontal="center"/>
      <protection locked="0"/>
    </xf>
    <xf numFmtId="0" fontId="12" fillId="2" borderId="11" xfId="0" applyFont="1" applyFill="1" applyBorder="1" applyAlignment="1" applyProtection="1">
      <alignment horizontal="center" vertical="center"/>
      <protection locked="0"/>
    </xf>
    <xf numFmtId="1" fontId="12" fillId="2" borderId="11" xfId="0" applyNumberFormat="1" applyFont="1" applyFill="1" applyBorder="1" applyAlignment="1" applyProtection="1">
      <alignment horizontal="center" vertical="center"/>
      <protection locked="0"/>
    </xf>
    <xf numFmtId="164" fontId="12" fillId="2" borderId="11" xfId="0" applyNumberFormat="1" applyFont="1" applyFill="1" applyBorder="1" applyAlignment="1" applyProtection="1">
      <alignment horizontal="center" vertical="center"/>
      <protection locked="0"/>
    </xf>
    <xf numFmtId="3" fontId="12" fillId="2" borderId="11" xfId="0" applyNumberFormat="1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 applyProtection="1">
      <alignment horizontal="center" vertical="center"/>
      <protection locked="0"/>
    </xf>
    <xf numFmtId="1" fontId="11" fillId="3" borderId="11" xfId="0" applyNumberFormat="1" applyFont="1" applyFill="1" applyBorder="1" applyAlignment="1" applyProtection="1">
      <alignment horizontal="left" vertical="center"/>
      <protection locked="0"/>
    </xf>
    <xf numFmtId="1" fontId="11" fillId="3" borderId="11" xfId="0" applyNumberFormat="1" applyFont="1" applyFill="1" applyBorder="1" applyAlignment="1" applyProtection="1">
      <alignment horizontal="center" vertical="center"/>
      <protection locked="0"/>
    </xf>
    <xf numFmtId="4" fontId="11" fillId="6" borderId="11" xfId="0" applyNumberFormat="1" applyFont="1" applyFill="1" applyBorder="1" applyAlignment="1" applyProtection="1">
      <alignment horizontal="right"/>
      <protection locked="0"/>
    </xf>
    <xf numFmtId="2" fontId="11" fillId="3" borderId="11" xfId="0" applyNumberFormat="1" applyFont="1" applyFill="1" applyBorder="1" applyAlignment="1" applyProtection="1">
      <protection locked="0"/>
    </xf>
    <xf numFmtId="0" fontId="11" fillId="3" borderId="11" xfId="0" applyFont="1" applyFill="1" applyBorder="1" applyAlignment="1" applyProtection="1">
      <alignment horizontal="center"/>
      <protection locked="0"/>
    </xf>
    <xf numFmtId="0" fontId="11" fillId="3" borderId="11" xfId="0" applyFont="1" applyFill="1" applyBorder="1" applyAlignment="1" applyProtection="1">
      <protection locked="0"/>
    </xf>
    <xf numFmtId="0" fontId="12" fillId="3" borderId="11" xfId="0" applyFont="1" applyFill="1" applyBorder="1" applyAlignment="1" applyProtection="1">
      <alignment horizontal="center"/>
      <protection locked="0"/>
    </xf>
    <xf numFmtId="0" fontId="11" fillId="3" borderId="13" xfId="0" applyFont="1" applyFill="1" applyBorder="1" applyAlignment="1" applyProtection="1">
      <alignment horizontal="center" vertical="center"/>
      <protection locked="0"/>
    </xf>
    <xf numFmtId="1" fontId="11" fillId="3" borderId="13" xfId="0" applyNumberFormat="1" applyFont="1" applyFill="1" applyBorder="1" applyAlignment="1" applyProtection="1">
      <alignment horizontal="left" vertical="center"/>
      <protection locked="0"/>
    </xf>
    <xf numFmtId="2" fontId="11" fillId="4" borderId="11" xfId="0" applyNumberFormat="1" applyFont="1" applyFill="1" applyBorder="1" applyAlignment="1" applyProtection="1">
      <protection locked="0"/>
    </xf>
    <xf numFmtId="2" fontId="11" fillId="5" borderId="11" xfId="0" applyNumberFormat="1" applyFont="1" applyFill="1" applyBorder="1" applyAlignment="1" applyProtection="1">
      <protection locked="0"/>
    </xf>
    <xf numFmtId="0" fontId="2" fillId="0" borderId="8" xfId="0" applyFont="1" applyBorder="1" applyAlignment="1" applyProtection="1">
      <alignment horizontal="right"/>
      <protection locked="0"/>
    </xf>
    <xf numFmtId="0" fontId="1" fillId="0" borderId="9" xfId="0" applyFont="1" applyBorder="1" applyProtection="1">
      <protection locked="0"/>
    </xf>
    <xf numFmtId="0" fontId="1" fillId="0" borderId="10" xfId="0" applyFont="1" applyBorder="1" applyProtection="1">
      <protection locked="0"/>
    </xf>
    <xf numFmtId="2" fontId="2" fillId="0" borderId="8" xfId="0" applyNumberFormat="1" applyFont="1" applyBorder="1" applyAlignment="1" applyProtection="1">
      <alignment horizontal="right"/>
      <protection locked="0"/>
    </xf>
    <xf numFmtId="0" fontId="2" fillId="17" borderId="15" xfId="0" applyFont="1" applyFill="1" applyBorder="1" applyAlignment="1">
      <alignment horizontal="center"/>
    </xf>
    <xf numFmtId="0" fontId="2" fillId="11" borderId="15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3" borderId="8" xfId="0" applyFont="1" applyFill="1" applyBorder="1" applyAlignment="1" applyProtection="1">
      <alignment horizontal="right"/>
      <protection locked="0"/>
    </xf>
    <xf numFmtId="0" fontId="2" fillId="4" borderId="8" xfId="0" applyFont="1" applyFill="1" applyBorder="1" applyAlignment="1" applyProtection="1">
      <alignment horizontal="right"/>
      <protection locked="0"/>
    </xf>
    <xf numFmtId="0" fontId="2" fillId="5" borderId="8" xfId="0" applyFont="1" applyFill="1" applyBorder="1" applyAlignment="1" applyProtection="1">
      <alignment horizontal="right"/>
      <protection locked="0"/>
    </xf>
    <xf numFmtId="0" fontId="2" fillId="0" borderId="15" xfId="0" applyFont="1" applyFill="1" applyBorder="1" applyAlignment="1">
      <alignment horizontal="center"/>
    </xf>
    <xf numFmtId="0" fontId="2" fillId="14" borderId="15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/>
    </xf>
    <xf numFmtId="0" fontId="1" fillId="0" borderId="4" xfId="0" applyFont="1" applyBorder="1"/>
    <xf numFmtId="0" fontId="2" fillId="2" borderId="2" xfId="0" applyFont="1" applyFill="1" applyBorder="1" applyAlignment="1">
      <alignment horizontal="left"/>
    </xf>
    <xf numFmtId="0" fontId="1" fillId="0" borderId="3" xfId="0" applyFont="1" applyBorder="1"/>
    <xf numFmtId="0" fontId="0" fillId="0" borderId="15" xfId="0" applyFont="1" applyBorder="1" applyAlignment="1">
      <alignment horizontal="center"/>
    </xf>
    <xf numFmtId="0" fontId="0" fillId="17" borderId="15" xfId="0" applyFont="1" applyFill="1" applyBorder="1" applyAlignment="1">
      <alignment horizontal="center"/>
    </xf>
    <xf numFmtId="0" fontId="10" fillId="16" borderId="15" xfId="0" applyFont="1" applyFill="1" applyBorder="1" applyAlignment="1">
      <alignment horizontal="center" vertical="center"/>
    </xf>
    <xf numFmtId="0" fontId="0" fillId="16" borderId="1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9" borderId="22" xfId="0" applyFont="1" applyFill="1" applyBorder="1" applyAlignment="1">
      <alignment horizontal="center"/>
    </xf>
    <xf numFmtId="0" fontId="2" fillId="9" borderId="23" xfId="0" applyFont="1" applyFill="1" applyBorder="1" applyAlignment="1">
      <alignment horizontal="center"/>
    </xf>
    <xf numFmtId="0" fontId="2" fillId="9" borderId="24" xfId="0" applyFont="1" applyFill="1" applyBorder="1" applyAlignment="1">
      <alignment horizontal="center"/>
    </xf>
    <xf numFmtId="0" fontId="2" fillId="10" borderId="22" xfId="0" applyFont="1" applyFill="1" applyBorder="1" applyAlignment="1">
      <alignment horizontal="center"/>
    </xf>
    <xf numFmtId="0" fontId="2" fillId="10" borderId="23" xfId="0" applyFont="1" applyFill="1" applyBorder="1" applyAlignment="1">
      <alignment horizontal="center"/>
    </xf>
    <xf numFmtId="0" fontId="2" fillId="10" borderId="24" xfId="0" applyFont="1" applyFill="1" applyBorder="1" applyAlignment="1">
      <alignment horizontal="center"/>
    </xf>
    <xf numFmtId="0" fontId="2" fillId="12" borderId="22" xfId="0" applyFont="1" applyFill="1" applyBorder="1" applyAlignment="1">
      <alignment horizontal="center"/>
    </xf>
    <xf numFmtId="0" fontId="2" fillId="12" borderId="23" xfId="0" applyFont="1" applyFill="1" applyBorder="1" applyAlignment="1">
      <alignment horizontal="center"/>
    </xf>
    <xf numFmtId="0" fontId="2" fillId="12" borderId="24" xfId="0" applyFont="1" applyFill="1" applyBorder="1" applyAlignment="1">
      <alignment horizontal="center"/>
    </xf>
    <xf numFmtId="0" fontId="2" fillId="3" borderId="6" xfId="0" applyFont="1" applyFill="1" applyBorder="1" applyAlignment="1" applyProtection="1">
      <alignment horizontal="right"/>
      <protection locked="0"/>
    </xf>
    <xf numFmtId="0" fontId="1" fillId="0" borderId="7" xfId="0" applyFont="1" applyBorder="1" applyProtection="1">
      <protection locked="0"/>
    </xf>
    <xf numFmtId="0" fontId="1" fillId="0" borderId="16" xfId="0" applyFont="1" applyBorder="1" applyProtection="1">
      <protection locked="0"/>
    </xf>
    <xf numFmtId="0" fontId="2" fillId="2" borderId="15" xfId="0" applyFont="1" applyFill="1" applyBorder="1" applyAlignment="1">
      <alignment horizontal="center"/>
    </xf>
    <xf numFmtId="0" fontId="2" fillId="9" borderId="15" xfId="0" applyFont="1" applyFill="1" applyBorder="1" applyAlignment="1">
      <alignment horizontal="center"/>
    </xf>
    <xf numFmtId="0" fontId="2" fillId="10" borderId="15" xfId="0" applyFont="1" applyFill="1" applyBorder="1" applyAlignment="1">
      <alignment horizontal="center"/>
    </xf>
    <xf numFmtId="0" fontId="2" fillId="12" borderId="15" xfId="0" applyFont="1" applyFill="1" applyBorder="1" applyAlignment="1">
      <alignment horizontal="center"/>
    </xf>
    <xf numFmtId="0" fontId="3" fillId="2" borderId="2" xfId="0" applyFont="1" applyFill="1" applyBorder="1" applyAlignment="1" applyProtection="1">
      <alignment horizontal="left"/>
      <protection locked="0"/>
    </xf>
    <xf numFmtId="0" fontId="1" fillId="0" borderId="4" xfId="0" applyFont="1" applyBorder="1" applyProtection="1"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1" fillId="0" borderId="3" xfId="0" applyFont="1" applyBorder="1" applyProtection="1">
      <protection locked="0"/>
    </xf>
    <xf numFmtId="0" fontId="2" fillId="0" borderId="15" xfId="0" applyFont="1" applyBorder="1" applyAlignment="1">
      <alignment horizontal="center"/>
    </xf>
    <xf numFmtId="0" fontId="2" fillId="13" borderId="15" xfId="0" applyFont="1" applyFill="1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wrapText="1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19" xfId="0" applyFont="1" applyFill="1" applyBorder="1" applyAlignment="1">
      <alignment horizontal="center"/>
    </xf>
    <xf numFmtId="0" fontId="9" fillId="0" borderId="20" xfId="0" applyFont="1" applyFill="1" applyBorder="1" applyAlignment="1">
      <alignment horizontal="center"/>
    </xf>
    <xf numFmtId="0" fontId="9" fillId="0" borderId="21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1" fontId="9" fillId="0" borderId="18" xfId="0" applyNumberFormat="1" applyFont="1" applyBorder="1" applyAlignment="1">
      <alignment horizontal="center" vertical="center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165" fontId="5" fillId="2" borderId="15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2857500" cy="9715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0"/>
          <a:ext cx="2857500" cy="971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333375</xdr:colOff>
      <xdr:row>0</xdr:row>
      <xdr:rowOff>19050</xdr:rowOff>
    </xdr:from>
    <xdr:ext cx="2857500" cy="9715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33375" y="19050"/>
          <a:ext cx="2857500" cy="971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857500" cy="9715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49" name="image1.png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0" name="Picture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1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2" name="Picture 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3" name="Picture 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4" name="Picture 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5" name="Picture 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6" name="Picture 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7" name="Picture 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8" name="Picture 1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59" name="Picture 1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0" name="Picture 1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1" name="Picture 1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2" name="Picture 1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3" name="Picture 1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4" name="Picture 1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5" name="Picture 1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6" name="Picture 1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7" name="Picture 1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8" name="Picture 2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69" name="Picture 2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0" name="Picture 2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1" name="Picture 2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2" name="Picture 2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3" name="Picture 2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4" name="Picture 2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5" name="Picture 2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6" name="Picture 2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7" name="Picture 2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8" name="Picture 3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79" name="Picture 3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0" name="Picture 3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1" name="Picture 3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2" name="Picture 3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3" name="Picture 3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4" name="Picture 3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5" name="Picture 3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6" name="Picture 3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7" name="Picture 3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8" name="Picture 4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89" name="Picture 4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0" name="Picture 4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1" name="Picture 4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2" name="Picture 4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3" name="Picture 4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4" name="Picture 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5" name="Picture 4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6" name="Picture 4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7" name="Picture 4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8" name="Picture 5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099" name="Picture 5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0" name="Picture 5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1" name="Picture 5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2" name="Picture 5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3" name="Picture 5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4" name="Picture 5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5" name="Picture 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6" name="Picture 5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7" name="Picture 5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8" name="Picture 6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09" name="Picture 6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0" name="Picture 6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1" name="Picture 6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2" name="Picture 6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3" name="Picture 6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4" name="Picture 6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5" name="Picture 6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6" name="Picture 68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7" name="Picture 69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8" name="Picture 70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19" name="Picture 7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20" name="Picture 7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21" name="Picture 7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22" name="Picture 7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23" name="Picture 7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2124" name="Picture 7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3073" name="image1.png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3074" name="Picture 2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3075" name="Picture 3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3076" name="Picture 4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3077" name="Picture 5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0</xdr:col>
      <xdr:colOff>342900</xdr:colOff>
      <xdr:row>0</xdr:row>
      <xdr:rowOff>0</xdr:rowOff>
    </xdr:from>
    <xdr:to>
      <xdr:col>1</xdr:col>
      <xdr:colOff>2857500</xdr:colOff>
      <xdr:row>6</xdr:row>
      <xdr:rowOff>0</xdr:rowOff>
    </xdr:to>
    <xdr:pic>
      <xdr:nvPicPr>
        <xdr:cNvPr id="3078" name="Picture 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286702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0</xdr:rowOff>
    </xdr:from>
    <xdr:ext cx="2156572" cy="795618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5957" y="0"/>
          <a:ext cx="2156572" cy="795618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857500" cy="9715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857500" cy="9715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857500" cy="9715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A1:W68"/>
  <sheetViews>
    <sheetView tabSelected="1" topLeftCell="A31" zoomScale="85" zoomScaleNormal="85" workbookViewId="0">
      <selection activeCell="X5" sqref="X5"/>
    </sheetView>
  </sheetViews>
  <sheetFormatPr baseColWidth="10" defaultRowHeight="15" x14ac:dyDescent="0.25"/>
  <cols>
    <col min="1" max="1" width="4" customWidth="1"/>
    <col min="2" max="2" width="45.140625" customWidth="1"/>
    <col min="3" max="3" width="5.42578125" bestFit="1" customWidth="1"/>
    <col min="5" max="5" width="7.7109375" bestFit="1" customWidth="1"/>
    <col min="6" max="6" width="5.7109375" customWidth="1"/>
    <col min="7" max="17" width="6.85546875" customWidth="1"/>
    <col min="19" max="19" width="11.42578125" style="19" customWidth="1"/>
    <col min="20" max="22" width="11.42578125" hidden="1" customWidth="1"/>
    <col min="23" max="23" width="11.42578125" customWidth="1"/>
  </cols>
  <sheetData>
    <row r="1" spans="1:23" x14ac:dyDescent="0.25">
      <c r="A1" s="81"/>
      <c r="B1" s="69"/>
      <c r="C1" s="69"/>
      <c r="D1" s="69"/>
      <c r="E1" s="175" t="s">
        <v>26</v>
      </c>
      <c r="F1" s="176"/>
      <c r="G1" s="177" t="s">
        <v>14</v>
      </c>
      <c r="H1" s="176"/>
      <c r="I1" s="176"/>
      <c r="J1" s="176"/>
      <c r="K1" s="176"/>
      <c r="L1" s="69"/>
      <c r="M1" s="69"/>
      <c r="N1" s="69"/>
      <c r="O1" s="69"/>
      <c r="P1" s="69"/>
      <c r="Q1" s="69"/>
      <c r="R1" s="2"/>
      <c r="S1" s="2"/>
      <c r="T1" s="2"/>
      <c r="U1" s="2"/>
      <c r="V1" s="2"/>
      <c r="W1" s="2"/>
    </row>
    <row r="2" spans="1:23" x14ac:dyDescent="0.25">
      <c r="A2" s="81"/>
      <c r="B2" s="69"/>
      <c r="C2" s="69"/>
      <c r="D2" s="69"/>
      <c r="E2" s="175" t="s">
        <v>27</v>
      </c>
      <c r="F2" s="176"/>
      <c r="G2" s="177" t="s">
        <v>215</v>
      </c>
      <c r="H2" s="176"/>
      <c r="I2" s="176"/>
      <c r="J2" s="176"/>
      <c r="K2" s="176"/>
      <c r="L2" s="69"/>
      <c r="M2" s="69"/>
      <c r="N2" s="69"/>
      <c r="O2" s="69"/>
      <c r="P2" s="69"/>
      <c r="Q2" s="69"/>
      <c r="R2" s="2"/>
      <c r="S2" s="2"/>
      <c r="T2" s="2"/>
      <c r="U2" s="2"/>
      <c r="V2" s="2"/>
      <c r="W2" s="2"/>
    </row>
    <row r="3" spans="1:23" x14ac:dyDescent="0.25">
      <c r="A3" s="81"/>
      <c r="B3" s="69"/>
      <c r="C3" s="69"/>
      <c r="D3" s="69"/>
      <c r="E3" s="175" t="s">
        <v>28</v>
      </c>
      <c r="F3" s="176"/>
      <c r="G3" s="177">
        <v>2023</v>
      </c>
      <c r="H3" s="176"/>
      <c r="I3" s="176"/>
      <c r="J3" s="176"/>
      <c r="K3" s="176"/>
      <c r="L3" s="69"/>
      <c r="M3" s="69"/>
      <c r="N3" s="69"/>
      <c r="O3" s="69"/>
      <c r="P3" s="69"/>
      <c r="Q3" s="69"/>
      <c r="R3" s="2"/>
      <c r="S3" s="2"/>
      <c r="T3" s="2"/>
      <c r="U3" s="2"/>
      <c r="V3" s="2"/>
      <c r="W3" s="2"/>
    </row>
    <row r="4" spans="1:23" x14ac:dyDescent="0.25">
      <c r="A4" s="81"/>
      <c r="B4" s="69"/>
      <c r="C4" s="69"/>
      <c r="D4" s="69"/>
      <c r="E4" s="175" t="s">
        <v>26</v>
      </c>
      <c r="F4" s="176"/>
      <c r="G4" s="177" t="s">
        <v>14</v>
      </c>
      <c r="H4" s="176"/>
      <c r="I4" s="176"/>
      <c r="J4" s="176"/>
      <c r="K4" s="176"/>
      <c r="L4" s="69"/>
      <c r="M4" s="69"/>
      <c r="N4" s="69"/>
      <c r="O4" s="69"/>
      <c r="P4" s="69"/>
      <c r="Q4" s="69"/>
      <c r="R4" s="2"/>
      <c r="S4" s="2"/>
      <c r="T4" s="2"/>
      <c r="U4" s="2"/>
      <c r="V4" s="2"/>
      <c r="W4" s="2"/>
    </row>
    <row r="5" spans="1:23" x14ac:dyDescent="0.25">
      <c r="A5" s="81"/>
      <c r="B5" s="69"/>
      <c r="C5" s="69"/>
      <c r="D5" s="69"/>
      <c r="E5" s="82" t="s">
        <v>29</v>
      </c>
      <c r="F5" s="82"/>
      <c r="G5" s="83">
        <v>2</v>
      </c>
      <c r="H5" s="83"/>
      <c r="I5" s="83"/>
      <c r="J5" s="83"/>
      <c r="K5" s="83"/>
      <c r="L5" s="69"/>
      <c r="M5" s="69"/>
      <c r="N5" s="69"/>
      <c r="O5" s="69"/>
      <c r="P5" s="69"/>
      <c r="Q5" s="69"/>
      <c r="R5" s="2"/>
      <c r="S5" s="2"/>
      <c r="T5" s="2"/>
      <c r="U5" s="2"/>
      <c r="V5" s="2"/>
      <c r="W5" s="2"/>
    </row>
    <row r="6" spans="1:23" x14ac:dyDescent="0.25">
      <c r="A6" s="81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2"/>
      <c r="S6" s="2"/>
      <c r="T6" s="2"/>
      <c r="U6" s="2"/>
      <c r="V6" s="2"/>
      <c r="W6" s="2"/>
    </row>
    <row r="7" spans="1:23" ht="21" customHeight="1" x14ac:dyDescent="0.25">
      <c r="A7" s="94" t="s">
        <v>0</v>
      </c>
      <c r="B7" s="85" t="s">
        <v>30</v>
      </c>
      <c r="C7" s="85" t="s">
        <v>31</v>
      </c>
      <c r="D7" s="85" t="s">
        <v>32</v>
      </c>
      <c r="E7" s="86" t="s">
        <v>1</v>
      </c>
      <c r="F7" s="87" t="s">
        <v>2</v>
      </c>
      <c r="G7" s="87" t="s">
        <v>3</v>
      </c>
      <c r="H7" s="87" t="s">
        <v>4</v>
      </c>
      <c r="I7" s="87" t="s">
        <v>5</v>
      </c>
      <c r="J7" s="87" t="s">
        <v>6</v>
      </c>
      <c r="K7" s="87" t="s">
        <v>7</v>
      </c>
      <c r="L7" s="87" t="s">
        <v>8</v>
      </c>
      <c r="M7" s="87" t="s">
        <v>9</v>
      </c>
      <c r="N7" s="87" t="s">
        <v>10</v>
      </c>
      <c r="O7" s="87" t="s">
        <v>11</v>
      </c>
      <c r="P7" s="87" t="s">
        <v>12</v>
      </c>
      <c r="Q7" s="87" t="s">
        <v>13</v>
      </c>
      <c r="R7" s="2"/>
      <c r="S7" s="2"/>
      <c r="T7" s="170" t="s">
        <v>200</v>
      </c>
      <c r="U7" s="170"/>
      <c r="V7" s="170"/>
      <c r="W7" s="2"/>
    </row>
    <row r="8" spans="1:23" x14ac:dyDescent="0.25">
      <c r="A8" s="47">
        <v>2</v>
      </c>
      <c r="B8" s="48" t="s">
        <v>33</v>
      </c>
      <c r="C8" s="47" t="s">
        <v>16</v>
      </c>
      <c r="D8" s="45"/>
      <c r="E8" s="46">
        <f t="shared" ref="E8:E61" si="0">A8*D8</f>
        <v>0</v>
      </c>
      <c r="F8" s="47">
        <v>1</v>
      </c>
      <c r="G8" s="47"/>
      <c r="H8" s="47"/>
      <c r="I8" s="47"/>
      <c r="J8" s="47">
        <v>1</v>
      </c>
      <c r="K8" s="47"/>
      <c r="L8" s="47"/>
      <c r="M8" s="47"/>
      <c r="N8" s="47">
        <v>1</v>
      </c>
      <c r="O8" s="47"/>
      <c r="P8" s="47"/>
      <c r="Q8" s="47"/>
      <c r="R8" s="2"/>
      <c r="S8" s="2"/>
      <c r="T8" s="2"/>
      <c r="U8" s="21">
        <f>A10*(COUNT(F10:Q10))*G5</f>
        <v>48</v>
      </c>
      <c r="V8" s="2"/>
      <c r="W8" s="2"/>
    </row>
    <row r="9" spans="1:23" x14ac:dyDescent="0.25">
      <c r="A9" s="47">
        <v>2</v>
      </c>
      <c r="B9" s="48" t="s">
        <v>34</v>
      </c>
      <c r="C9" s="47" t="s">
        <v>16</v>
      </c>
      <c r="D9" s="45"/>
      <c r="E9" s="46">
        <f t="shared" si="0"/>
        <v>0</v>
      </c>
      <c r="F9" s="47">
        <v>1</v>
      </c>
      <c r="G9" s="47"/>
      <c r="H9" s="47"/>
      <c r="I9" s="47"/>
      <c r="J9" s="47"/>
      <c r="K9" s="47">
        <v>1</v>
      </c>
      <c r="L9" s="47"/>
      <c r="M9" s="47"/>
      <c r="N9" s="47"/>
      <c r="O9" s="47"/>
      <c r="P9" s="47">
        <v>1</v>
      </c>
      <c r="Q9" s="47"/>
      <c r="R9" s="2"/>
      <c r="S9" s="2"/>
      <c r="T9" s="2"/>
      <c r="U9" s="21">
        <f>(A11)*(COUNT(F11:Q11))*G5</f>
        <v>12</v>
      </c>
      <c r="V9" s="2"/>
      <c r="W9" s="2"/>
    </row>
    <row r="10" spans="1:23" x14ac:dyDescent="0.25">
      <c r="A10" s="47">
        <v>2</v>
      </c>
      <c r="B10" s="48" t="s">
        <v>35</v>
      </c>
      <c r="C10" s="47" t="s">
        <v>16</v>
      </c>
      <c r="D10" s="45"/>
      <c r="E10" s="46">
        <f t="shared" si="0"/>
        <v>0</v>
      </c>
      <c r="F10" s="47">
        <v>1</v>
      </c>
      <c r="G10" s="47">
        <v>1</v>
      </c>
      <c r="H10" s="47">
        <v>1</v>
      </c>
      <c r="I10" s="47">
        <v>1</v>
      </c>
      <c r="J10" s="47">
        <v>1</v>
      </c>
      <c r="K10" s="47">
        <v>1</v>
      </c>
      <c r="L10" s="47">
        <v>1</v>
      </c>
      <c r="M10" s="47">
        <v>1</v>
      </c>
      <c r="N10" s="47">
        <v>1</v>
      </c>
      <c r="O10" s="47">
        <v>1</v>
      </c>
      <c r="P10" s="47">
        <v>1</v>
      </c>
      <c r="Q10" s="47">
        <v>1</v>
      </c>
      <c r="R10" s="2"/>
      <c r="S10" s="2"/>
      <c r="T10" s="2"/>
      <c r="U10" s="21">
        <f>(A8)*(COUNT(F8:Q8))*G5</f>
        <v>12</v>
      </c>
      <c r="V10" s="2"/>
      <c r="W10" s="2"/>
    </row>
    <row r="11" spans="1:23" x14ac:dyDescent="0.25">
      <c r="A11" s="47">
        <v>2</v>
      </c>
      <c r="B11" s="48" t="s">
        <v>36</v>
      </c>
      <c r="C11" s="47" t="s">
        <v>16</v>
      </c>
      <c r="D11" s="45"/>
      <c r="E11" s="46">
        <f t="shared" si="0"/>
        <v>0</v>
      </c>
      <c r="F11" s="47">
        <v>1</v>
      </c>
      <c r="G11" s="47"/>
      <c r="H11" s="47"/>
      <c r="I11" s="47"/>
      <c r="J11" s="47">
        <v>1</v>
      </c>
      <c r="K11" s="47"/>
      <c r="L11" s="47"/>
      <c r="M11" s="47"/>
      <c r="N11" s="47">
        <v>1</v>
      </c>
      <c r="O11" s="47"/>
      <c r="P11" s="47"/>
      <c r="Q11" s="47"/>
      <c r="R11" s="2"/>
      <c r="S11" s="2"/>
      <c r="T11" s="2"/>
      <c r="U11" s="21">
        <f>(A9)*(COUNT(F9:Q9))*G5</f>
        <v>12</v>
      </c>
      <c r="V11" s="2"/>
      <c r="W11" s="2"/>
    </row>
    <row r="12" spans="1:23" x14ac:dyDescent="0.25">
      <c r="A12" s="47">
        <v>1</v>
      </c>
      <c r="B12" s="48" t="s">
        <v>37</v>
      </c>
      <c r="C12" s="47" t="s">
        <v>16</v>
      </c>
      <c r="D12" s="45"/>
      <c r="E12" s="46">
        <f t="shared" si="0"/>
        <v>0</v>
      </c>
      <c r="F12" s="47">
        <v>1</v>
      </c>
      <c r="G12" s="47"/>
      <c r="H12" s="47">
        <v>1</v>
      </c>
      <c r="I12" s="47"/>
      <c r="J12" s="47">
        <v>1</v>
      </c>
      <c r="K12" s="47"/>
      <c r="L12" s="47">
        <v>1</v>
      </c>
      <c r="M12" s="47"/>
      <c r="N12" s="47">
        <v>1</v>
      </c>
      <c r="O12" s="47"/>
      <c r="P12" s="47">
        <v>1</v>
      </c>
      <c r="Q12" s="47"/>
      <c r="R12" s="2"/>
      <c r="S12" s="2"/>
      <c r="T12" s="2"/>
      <c r="U12" s="4"/>
      <c r="V12" s="2"/>
      <c r="W12" s="2"/>
    </row>
    <row r="13" spans="1:23" x14ac:dyDescent="0.25">
      <c r="A13" s="70">
        <v>1</v>
      </c>
      <c r="B13" s="48" t="s">
        <v>38</v>
      </c>
      <c r="C13" s="47" t="s">
        <v>16</v>
      </c>
      <c r="D13" s="45"/>
      <c r="E13" s="46">
        <f t="shared" si="0"/>
        <v>0</v>
      </c>
      <c r="F13" s="47">
        <v>1</v>
      </c>
      <c r="G13" s="47">
        <v>1</v>
      </c>
      <c r="H13" s="47">
        <v>1</v>
      </c>
      <c r="I13" s="47">
        <v>1</v>
      </c>
      <c r="J13" s="47">
        <v>1</v>
      </c>
      <c r="K13" s="47">
        <v>1</v>
      </c>
      <c r="L13" s="47">
        <v>1</v>
      </c>
      <c r="M13" s="47">
        <v>1</v>
      </c>
      <c r="N13" s="47">
        <v>1</v>
      </c>
      <c r="O13" s="47">
        <v>1</v>
      </c>
      <c r="P13" s="47">
        <v>1</v>
      </c>
      <c r="Q13" s="47">
        <v>1</v>
      </c>
      <c r="R13" s="2"/>
      <c r="S13" s="2"/>
      <c r="T13" s="2"/>
      <c r="U13" s="2"/>
      <c r="V13" s="2"/>
      <c r="W13" s="2"/>
    </row>
    <row r="14" spans="1:23" x14ac:dyDescent="0.25">
      <c r="A14" s="70">
        <v>1</v>
      </c>
      <c r="B14" s="48" t="s">
        <v>39</v>
      </c>
      <c r="C14" s="47" t="s">
        <v>16</v>
      </c>
      <c r="D14" s="45"/>
      <c r="E14" s="46">
        <f t="shared" si="0"/>
        <v>0</v>
      </c>
      <c r="F14" s="47">
        <v>1</v>
      </c>
      <c r="G14" s="49"/>
      <c r="H14" s="49"/>
      <c r="I14" s="47"/>
      <c r="J14" s="47"/>
      <c r="K14" s="47"/>
      <c r="L14" s="47">
        <v>1</v>
      </c>
      <c r="M14" s="47"/>
      <c r="N14" s="47"/>
      <c r="O14" s="49"/>
      <c r="P14" s="49"/>
      <c r="Q14" s="47"/>
      <c r="R14" s="2"/>
      <c r="S14" s="2"/>
      <c r="T14" s="2"/>
      <c r="U14" s="2"/>
      <c r="V14" s="2"/>
      <c r="W14" s="2"/>
    </row>
    <row r="15" spans="1:23" x14ac:dyDescent="0.25">
      <c r="A15" s="70">
        <v>1</v>
      </c>
      <c r="B15" s="43" t="s">
        <v>40</v>
      </c>
      <c r="C15" s="44" t="s">
        <v>16</v>
      </c>
      <c r="D15" s="45"/>
      <c r="E15" s="46">
        <f t="shared" si="0"/>
        <v>0</v>
      </c>
      <c r="F15" s="47">
        <v>1</v>
      </c>
      <c r="G15" s="49"/>
      <c r="H15" s="47">
        <v>1</v>
      </c>
      <c r="I15" s="49"/>
      <c r="J15" s="47">
        <v>1</v>
      </c>
      <c r="K15" s="47"/>
      <c r="L15" s="47">
        <v>1</v>
      </c>
      <c r="M15" s="47"/>
      <c r="N15" s="47">
        <v>1</v>
      </c>
      <c r="O15" s="49"/>
      <c r="P15" s="47">
        <v>1</v>
      </c>
      <c r="Q15" s="49"/>
      <c r="R15" s="2"/>
      <c r="S15" s="2"/>
      <c r="T15" s="2"/>
      <c r="U15" s="2"/>
      <c r="V15" s="2"/>
      <c r="W15" s="2"/>
    </row>
    <row r="16" spans="1:23" x14ac:dyDescent="0.25">
      <c r="A16" s="47">
        <v>1</v>
      </c>
      <c r="B16" s="48" t="s">
        <v>41</v>
      </c>
      <c r="C16" s="47" t="s">
        <v>16</v>
      </c>
      <c r="D16" s="45"/>
      <c r="E16" s="46">
        <f t="shared" si="0"/>
        <v>0</v>
      </c>
      <c r="F16" s="47">
        <v>1</v>
      </c>
      <c r="G16" s="47"/>
      <c r="H16" s="47"/>
      <c r="I16" s="47"/>
      <c r="J16" s="47">
        <v>1</v>
      </c>
      <c r="K16" s="47"/>
      <c r="L16" s="47"/>
      <c r="M16" s="47"/>
      <c r="N16" s="47">
        <v>1</v>
      </c>
      <c r="O16" s="47"/>
      <c r="P16" s="47"/>
      <c r="Q16" s="47"/>
      <c r="R16" s="2"/>
      <c r="S16" s="2"/>
      <c r="T16" s="2"/>
      <c r="U16" s="2"/>
      <c r="V16" s="2"/>
      <c r="W16" s="2"/>
    </row>
    <row r="17" spans="1:23" x14ac:dyDescent="0.25">
      <c r="A17" s="47">
        <v>1</v>
      </c>
      <c r="B17" s="48" t="s">
        <v>42</v>
      </c>
      <c r="C17" s="47" t="s">
        <v>16</v>
      </c>
      <c r="D17" s="45"/>
      <c r="E17" s="46">
        <f t="shared" si="0"/>
        <v>0</v>
      </c>
      <c r="F17" s="47">
        <v>1</v>
      </c>
      <c r="G17" s="47"/>
      <c r="H17" s="47"/>
      <c r="I17" s="47"/>
      <c r="J17" s="47"/>
      <c r="K17" s="47"/>
      <c r="L17" s="47">
        <v>1</v>
      </c>
      <c r="M17" s="47"/>
      <c r="N17" s="47"/>
      <c r="O17" s="47"/>
      <c r="P17" s="47"/>
      <c r="Q17" s="47"/>
      <c r="R17" s="2"/>
      <c r="S17" s="2"/>
      <c r="T17" s="170" t="s">
        <v>201</v>
      </c>
      <c r="U17" s="170"/>
      <c r="V17" s="170"/>
      <c r="W17" s="2"/>
    </row>
    <row r="18" spans="1:23" x14ac:dyDescent="0.25">
      <c r="A18" s="53">
        <v>1</v>
      </c>
      <c r="B18" s="52" t="s">
        <v>43</v>
      </c>
      <c r="C18" s="53" t="s">
        <v>17</v>
      </c>
      <c r="D18" s="45"/>
      <c r="E18" s="88">
        <f t="shared" si="0"/>
        <v>0</v>
      </c>
      <c r="F18" s="53">
        <v>1</v>
      </c>
      <c r="G18" s="53"/>
      <c r="H18" s="53"/>
      <c r="I18" s="53"/>
      <c r="J18" s="53"/>
      <c r="K18" s="53"/>
      <c r="L18" s="53">
        <v>1</v>
      </c>
      <c r="M18" s="53"/>
      <c r="N18" s="53"/>
      <c r="O18" s="53"/>
      <c r="P18" s="53"/>
      <c r="Q18" s="53"/>
      <c r="R18" s="2"/>
      <c r="S18" s="2"/>
      <c r="T18" s="2"/>
      <c r="U18" s="21">
        <f>(U8+U9+U10+U11)/3.78541</f>
        <v>22.190462856071072</v>
      </c>
      <c r="V18" s="2"/>
      <c r="W18" s="2"/>
    </row>
    <row r="19" spans="1:23" x14ac:dyDescent="0.25">
      <c r="A19" s="89">
        <v>1</v>
      </c>
      <c r="B19" s="90" t="s">
        <v>44</v>
      </c>
      <c r="C19" s="91" t="s">
        <v>17</v>
      </c>
      <c r="D19" s="45"/>
      <c r="E19" s="88">
        <f t="shared" si="0"/>
        <v>0</v>
      </c>
      <c r="F19" s="53">
        <v>1</v>
      </c>
      <c r="G19" s="53"/>
      <c r="H19" s="53"/>
      <c r="I19" s="53"/>
      <c r="J19" s="53">
        <v>1</v>
      </c>
      <c r="K19" s="53"/>
      <c r="L19" s="53"/>
      <c r="M19" s="53"/>
      <c r="N19" s="53">
        <v>1</v>
      </c>
      <c r="O19" s="53"/>
      <c r="P19" s="53"/>
      <c r="Q19" s="53"/>
      <c r="R19" s="2"/>
      <c r="S19" s="2"/>
      <c r="T19" s="2"/>
      <c r="U19" s="2"/>
      <c r="V19" s="2"/>
      <c r="W19" s="2"/>
    </row>
    <row r="20" spans="1:23" x14ac:dyDescent="0.25">
      <c r="A20" s="89">
        <v>1</v>
      </c>
      <c r="B20" s="90" t="s">
        <v>153</v>
      </c>
      <c r="C20" s="91" t="s">
        <v>17</v>
      </c>
      <c r="D20" s="45"/>
      <c r="E20" s="88">
        <f t="shared" si="0"/>
        <v>0</v>
      </c>
      <c r="F20" s="53">
        <v>1</v>
      </c>
      <c r="G20" s="53"/>
      <c r="H20" s="53">
        <v>1</v>
      </c>
      <c r="I20" s="53"/>
      <c r="J20" s="53">
        <v>1</v>
      </c>
      <c r="K20" s="53"/>
      <c r="L20" s="53">
        <v>1</v>
      </c>
      <c r="M20" s="53"/>
      <c r="N20" s="53">
        <v>1</v>
      </c>
      <c r="O20" s="53"/>
      <c r="P20" s="53">
        <v>1</v>
      </c>
      <c r="Q20" s="53"/>
      <c r="R20" s="2"/>
      <c r="S20" s="2"/>
      <c r="T20" s="2"/>
      <c r="U20" s="2"/>
      <c r="V20" s="2"/>
      <c r="W20" s="2"/>
    </row>
    <row r="21" spans="1:23" x14ac:dyDescent="0.25">
      <c r="A21" s="55">
        <v>1</v>
      </c>
      <c r="B21" s="118" t="s">
        <v>154</v>
      </c>
      <c r="C21" s="119" t="s">
        <v>17</v>
      </c>
      <c r="D21" s="92"/>
      <c r="E21" s="88">
        <f t="shared" si="0"/>
        <v>0</v>
      </c>
      <c r="F21" s="56">
        <v>1</v>
      </c>
      <c r="G21" s="56"/>
      <c r="H21" s="56">
        <v>1</v>
      </c>
      <c r="I21" s="56"/>
      <c r="J21" s="56">
        <v>1</v>
      </c>
      <c r="K21" s="56"/>
      <c r="L21" s="56">
        <v>1</v>
      </c>
      <c r="M21" s="56"/>
      <c r="N21" s="56">
        <v>1</v>
      </c>
      <c r="O21" s="56"/>
      <c r="P21" s="56">
        <v>1</v>
      </c>
      <c r="Q21" s="56"/>
      <c r="R21" s="12"/>
      <c r="S21" s="12"/>
      <c r="T21" s="12"/>
      <c r="U21" s="12"/>
      <c r="V21" s="2"/>
      <c r="W21" s="2"/>
    </row>
    <row r="22" spans="1:23" x14ac:dyDescent="0.25">
      <c r="A22" s="89">
        <v>1</v>
      </c>
      <c r="B22" s="120" t="s">
        <v>45</v>
      </c>
      <c r="C22" s="121" t="s">
        <v>17</v>
      </c>
      <c r="D22" s="45"/>
      <c r="E22" s="88">
        <f t="shared" si="0"/>
        <v>0</v>
      </c>
      <c r="F22" s="53">
        <v>1</v>
      </c>
      <c r="G22" s="53"/>
      <c r="H22" s="53"/>
      <c r="I22" s="53"/>
      <c r="J22" s="53">
        <v>1</v>
      </c>
      <c r="K22" s="53"/>
      <c r="L22" s="53"/>
      <c r="M22" s="53"/>
      <c r="N22" s="53">
        <v>1</v>
      </c>
      <c r="O22" s="53"/>
      <c r="P22" s="53"/>
      <c r="Q22" s="53"/>
      <c r="R22" s="2"/>
      <c r="S22" s="2"/>
      <c r="T22" s="171" t="s">
        <v>206</v>
      </c>
      <c r="U22" s="171"/>
      <c r="V22" s="171"/>
      <c r="W22" s="2"/>
    </row>
    <row r="23" spans="1:23" x14ac:dyDescent="0.25">
      <c r="A23" s="55">
        <v>1</v>
      </c>
      <c r="B23" s="120" t="s">
        <v>155</v>
      </c>
      <c r="C23" s="121" t="s">
        <v>17</v>
      </c>
      <c r="D23" s="92"/>
      <c r="E23" s="88">
        <f t="shared" si="0"/>
        <v>0</v>
      </c>
      <c r="F23" s="56">
        <v>1</v>
      </c>
      <c r="G23" s="56">
        <v>1</v>
      </c>
      <c r="H23" s="56">
        <v>1</v>
      </c>
      <c r="I23" s="56">
        <v>1</v>
      </c>
      <c r="J23" s="56">
        <v>1</v>
      </c>
      <c r="K23" s="56">
        <v>1</v>
      </c>
      <c r="L23" s="56">
        <v>1</v>
      </c>
      <c r="M23" s="56">
        <v>1</v>
      </c>
      <c r="N23" s="56">
        <v>1</v>
      </c>
      <c r="O23" s="56">
        <v>1</v>
      </c>
      <c r="P23" s="56">
        <v>1</v>
      </c>
      <c r="Q23" s="56">
        <v>1</v>
      </c>
      <c r="R23" s="12"/>
      <c r="S23" s="12"/>
      <c r="T23" s="22"/>
      <c r="U23" s="23">
        <f>COUNT(F18:Q47)*G5</f>
        <v>308</v>
      </c>
      <c r="V23" s="24"/>
      <c r="W23" s="2"/>
    </row>
    <row r="24" spans="1:23" x14ac:dyDescent="0.25">
      <c r="A24" s="89">
        <v>1</v>
      </c>
      <c r="B24" s="118" t="s">
        <v>46</v>
      </c>
      <c r="C24" s="119" t="s">
        <v>17</v>
      </c>
      <c r="D24" s="45"/>
      <c r="E24" s="88">
        <f t="shared" si="0"/>
        <v>0</v>
      </c>
      <c r="F24" s="53">
        <v>1</v>
      </c>
      <c r="G24" s="53">
        <v>1</v>
      </c>
      <c r="H24" s="53">
        <v>1</v>
      </c>
      <c r="I24" s="53">
        <v>1</v>
      </c>
      <c r="J24" s="53">
        <v>1</v>
      </c>
      <c r="K24" s="53">
        <v>1</v>
      </c>
      <c r="L24" s="53">
        <v>1</v>
      </c>
      <c r="M24" s="53">
        <v>1</v>
      </c>
      <c r="N24" s="53">
        <v>1</v>
      </c>
      <c r="O24" s="53">
        <v>1</v>
      </c>
      <c r="P24" s="53">
        <v>1</v>
      </c>
      <c r="Q24" s="53">
        <v>1</v>
      </c>
      <c r="R24" s="2"/>
      <c r="S24" s="2"/>
      <c r="T24" s="172" t="s">
        <v>207</v>
      </c>
      <c r="U24" s="172"/>
      <c r="V24" s="172"/>
      <c r="W24" s="2"/>
    </row>
    <row r="25" spans="1:23" x14ac:dyDescent="0.25">
      <c r="A25" s="89">
        <v>1</v>
      </c>
      <c r="B25" s="118" t="s">
        <v>47</v>
      </c>
      <c r="C25" s="119" t="s">
        <v>17</v>
      </c>
      <c r="D25" s="45"/>
      <c r="E25" s="88">
        <f t="shared" si="0"/>
        <v>0</v>
      </c>
      <c r="F25" s="53">
        <v>1</v>
      </c>
      <c r="G25" s="53"/>
      <c r="H25" s="53"/>
      <c r="I25" s="53"/>
      <c r="J25" s="53">
        <v>1</v>
      </c>
      <c r="K25" s="53"/>
      <c r="L25" s="53"/>
      <c r="M25" s="53"/>
      <c r="N25" s="53">
        <v>1</v>
      </c>
      <c r="O25" s="53"/>
      <c r="P25" s="53"/>
      <c r="Q25" s="53"/>
      <c r="R25" s="2"/>
      <c r="S25" s="2"/>
      <c r="T25" s="31"/>
      <c r="U25" s="32">
        <f>COUNT(F48:Q61)*G5</f>
        <v>122</v>
      </c>
      <c r="V25" s="33"/>
      <c r="W25" s="2"/>
    </row>
    <row r="26" spans="1:23" x14ac:dyDescent="0.25">
      <c r="A26" s="89">
        <v>1</v>
      </c>
      <c r="B26" s="118" t="s">
        <v>48</v>
      </c>
      <c r="C26" s="119" t="s">
        <v>17</v>
      </c>
      <c r="D26" s="45"/>
      <c r="E26" s="88">
        <f t="shared" si="0"/>
        <v>0</v>
      </c>
      <c r="F26" s="53">
        <v>1</v>
      </c>
      <c r="G26" s="53"/>
      <c r="H26" s="53"/>
      <c r="I26" s="53"/>
      <c r="J26" s="53">
        <v>1</v>
      </c>
      <c r="K26" s="53"/>
      <c r="L26" s="53"/>
      <c r="M26" s="53"/>
      <c r="N26" s="53">
        <v>1</v>
      </c>
      <c r="O26" s="53"/>
      <c r="P26" s="53"/>
      <c r="Q26" s="53"/>
      <c r="R26" s="2"/>
      <c r="S26" s="2"/>
      <c r="T26" s="173"/>
      <c r="U26" s="173"/>
      <c r="V26" s="173"/>
      <c r="W26" s="2"/>
    </row>
    <row r="27" spans="1:23" x14ac:dyDescent="0.25">
      <c r="A27" s="89">
        <v>1</v>
      </c>
      <c r="B27" s="118" t="s">
        <v>229</v>
      </c>
      <c r="C27" s="119" t="s">
        <v>17</v>
      </c>
      <c r="D27" s="45"/>
      <c r="E27" s="88">
        <f t="shared" si="0"/>
        <v>0</v>
      </c>
      <c r="F27" s="53">
        <v>1</v>
      </c>
      <c r="G27" s="53"/>
      <c r="H27" s="53"/>
      <c r="I27" s="53"/>
      <c r="J27" s="53">
        <v>1</v>
      </c>
      <c r="K27" s="53"/>
      <c r="L27" s="53"/>
      <c r="M27" s="53"/>
      <c r="N27" s="53">
        <v>1</v>
      </c>
      <c r="O27" s="53"/>
      <c r="P27" s="53"/>
      <c r="Q27" s="53"/>
      <c r="R27" s="2"/>
      <c r="S27" s="2"/>
      <c r="T27" s="174" t="s">
        <v>209</v>
      </c>
      <c r="U27" s="174"/>
      <c r="V27" s="174"/>
      <c r="W27" s="2"/>
    </row>
    <row r="28" spans="1:23" x14ac:dyDescent="0.25">
      <c r="A28" s="55">
        <v>1</v>
      </c>
      <c r="B28" s="118" t="s">
        <v>151</v>
      </c>
      <c r="C28" s="119" t="s">
        <v>17</v>
      </c>
      <c r="D28" s="92"/>
      <c r="E28" s="88">
        <f t="shared" si="0"/>
        <v>0</v>
      </c>
      <c r="F28" s="56"/>
      <c r="G28" s="56"/>
      <c r="H28" s="56"/>
      <c r="I28" s="56"/>
      <c r="J28" s="56"/>
      <c r="K28" s="56"/>
      <c r="L28" s="56">
        <v>1</v>
      </c>
      <c r="M28" s="56"/>
      <c r="N28" s="56"/>
      <c r="O28" s="56"/>
      <c r="P28" s="56"/>
      <c r="Q28" s="56"/>
      <c r="R28" s="12"/>
      <c r="S28" s="12"/>
      <c r="T28" s="34"/>
      <c r="U28" s="35">
        <f>COUNTA(F7:Q7)*G5</f>
        <v>24</v>
      </c>
      <c r="V28" s="33"/>
      <c r="W28" s="2"/>
    </row>
    <row r="29" spans="1:23" x14ac:dyDescent="0.25">
      <c r="A29" s="89">
        <v>1</v>
      </c>
      <c r="B29" s="118" t="s">
        <v>50</v>
      </c>
      <c r="C29" s="119" t="s">
        <v>17</v>
      </c>
      <c r="D29" s="45"/>
      <c r="E29" s="88">
        <f t="shared" si="0"/>
        <v>0</v>
      </c>
      <c r="F29" s="53">
        <v>1</v>
      </c>
      <c r="G29" s="53">
        <v>1</v>
      </c>
      <c r="H29" s="53">
        <v>1</v>
      </c>
      <c r="I29" s="53">
        <v>1</v>
      </c>
      <c r="J29" s="53">
        <v>1</v>
      </c>
      <c r="K29" s="53">
        <v>1</v>
      </c>
      <c r="L29" s="53">
        <v>1</v>
      </c>
      <c r="M29" s="53">
        <v>1</v>
      </c>
      <c r="N29" s="53">
        <v>1</v>
      </c>
      <c r="O29" s="53">
        <v>1</v>
      </c>
      <c r="P29" s="53">
        <v>1</v>
      </c>
      <c r="Q29" s="53">
        <v>1</v>
      </c>
      <c r="R29" s="2"/>
      <c r="S29" s="2"/>
      <c r="T29" s="2"/>
      <c r="U29" s="2"/>
      <c r="V29" s="2"/>
      <c r="W29" s="2"/>
    </row>
    <row r="30" spans="1:23" x14ac:dyDescent="0.25">
      <c r="A30" s="89">
        <v>1</v>
      </c>
      <c r="B30" s="118" t="s">
        <v>51</v>
      </c>
      <c r="C30" s="119" t="s">
        <v>17</v>
      </c>
      <c r="D30" s="45"/>
      <c r="E30" s="88">
        <f t="shared" si="0"/>
        <v>0</v>
      </c>
      <c r="F30" s="53">
        <v>1</v>
      </c>
      <c r="G30" s="53"/>
      <c r="H30" s="53"/>
      <c r="I30" s="53"/>
      <c r="J30" s="53"/>
      <c r="K30" s="53">
        <v>1</v>
      </c>
      <c r="L30" s="53"/>
      <c r="M30" s="53"/>
      <c r="N30" s="53"/>
      <c r="O30" s="53"/>
      <c r="P30" s="53">
        <v>1</v>
      </c>
      <c r="Q30" s="53"/>
      <c r="R30" s="2"/>
      <c r="S30" s="2"/>
      <c r="T30" s="2"/>
      <c r="U30" s="2"/>
      <c r="V30" s="2"/>
      <c r="W30" s="2"/>
    </row>
    <row r="31" spans="1:23" x14ac:dyDescent="0.25">
      <c r="A31" s="55">
        <v>1</v>
      </c>
      <c r="B31" s="118" t="s">
        <v>182</v>
      </c>
      <c r="C31" s="119" t="s">
        <v>17</v>
      </c>
      <c r="D31" s="92"/>
      <c r="E31" s="88">
        <f t="shared" si="0"/>
        <v>0</v>
      </c>
      <c r="F31" s="56"/>
      <c r="G31" s="56"/>
      <c r="H31" s="56"/>
      <c r="I31" s="56"/>
      <c r="J31" s="56"/>
      <c r="K31" s="56"/>
      <c r="L31" s="56">
        <v>1</v>
      </c>
      <c r="M31" s="56"/>
      <c r="N31" s="56"/>
      <c r="O31" s="56"/>
      <c r="P31" s="56"/>
      <c r="Q31" s="56"/>
      <c r="R31" s="12"/>
      <c r="S31" s="12"/>
      <c r="T31" s="12"/>
      <c r="U31" s="12"/>
      <c r="V31" s="2"/>
      <c r="W31" s="2"/>
    </row>
    <row r="32" spans="1:23" x14ac:dyDescent="0.25">
      <c r="A32" s="89">
        <v>1</v>
      </c>
      <c r="B32" s="118" t="s">
        <v>52</v>
      </c>
      <c r="C32" s="119" t="s">
        <v>17</v>
      </c>
      <c r="D32" s="45"/>
      <c r="E32" s="88">
        <f t="shared" si="0"/>
        <v>0</v>
      </c>
      <c r="F32" s="53">
        <v>1</v>
      </c>
      <c r="G32" s="53"/>
      <c r="H32" s="53">
        <v>1</v>
      </c>
      <c r="I32" s="53"/>
      <c r="J32" s="53">
        <v>1</v>
      </c>
      <c r="K32" s="53"/>
      <c r="L32" s="53">
        <v>1</v>
      </c>
      <c r="M32" s="53"/>
      <c r="N32" s="53">
        <v>1</v>
      </c>
      <c r="O32" s="53"/>
      <c r="P32" s="53">
        <v>1</v>
      </c>
      <c r="Q32" s="53"/>
      <c r="R32" s="2"/>
      <c r="S32" s="2"/>
      <c r="T32" s="2"/>
      <c r="U32" s="2"/>
      <c r="V32" s="2"/>
      <c r="W32" s="2"/>
    </row>
    <row r="33" spans="1:23" x14ac:dyDescent="0.25">
      <c r="A33" s="53">
        <v>1</v>
      </c>
      <c r="B33" s="120" t="s">
        <v>53</v>
      </c>
      <c r="C33" s="121" t="s">
        <v>17</v>
      </c>
      <c r="D33" s="45"/>
      <c r="E33" s="88">
        <f t="shared" si="0"/>
        <v>0</v>
      </c>
      <c r="F33" s="53">
        <v>1</v>
      </c>
      <c r="G33" s="53"/>
      <c r="H33" s="53"/>
      <c r="I33" s="53"/>
      <c r="J33" s="53"/>
      <c r="K33" s="53">
        <v>1</v>
      </c>
      <c r="L33" s="53"/>
      <c r="M33" s="53"/>
      <c r="N33" s="53"/>
      <c r="O33" s="53"/>
      <c r="P33" s="53">
        <v>1</v>
      </c>
      <c r="Q33" s="53"/>
      <c r="R33" s="2"/>
      <c r="S33" s="2"/>
      <c r="T33" s="2"/>
      <c r="U33" s="2"/>
      <c r="V33" s="2"/>
      <c r="W33" s="2"/>
    </row>
    <row r="34" spans="1:23" x14ac:dyDescent="0.25">
      <c r="A34" s="53">
        <v>1</v>
      </c>
      <c r="B34" s="120" t="s">
        <v>54</v>
      </c>
      <c r="C34" s="121" t="s">
        <v>17</v>
      </c>
      <c r="D34" s="45"/>
      <c r="E34" s="88">
        <f t="shared" si="0"/>
        <v>0</v>
      </c>
      <c r="F34" s="53">
        <v>1</v>
      </c>
      <c r="G34" s="53"/>
      <c r="H34" s="53"/>
      <c r="I34" s="53"/>
      <c r="J34" s="53"/>
      <c r="K34" s="53"/>
      <c r="L34" s="53">
        <v>1</v>
      </c>
      <c r="M34" s="53"/>
      <c r="N34" s="53"/>
      <c r="O34" s="53"/>
      <c r="P34" s="53"/>
      <c r="Q34" s="53"/>
      <c r="R34" s="2"/>
      <c r="S34" s="2"/>
      <c r="T34" s="2"/>
      <c r="U34" s="2"/>
      <c r="V34" s="2"/>
      <c r="W34" s="2"/>
    </row>
    <row r="35" spans="1:23" x14ac:dyDescent="0.25">
      <c r="A35" s="53">
        <v>1</v>
      </c>
      <c r="B35" s="120" t="s">
        <v>55</v>
      </c>
      <c r="C35" s="121" t="s">
        <v>17</v>
      </c>
      <c r="D35" s="45"/>
      <c r="E35" s="88">
        <f t="shared" si="0"/>
        <v>0</v>
      </c>
      <c r="F35" s="53">
        <v>1</v>
      </c>
      <c r="G35" s="53"/>
      <c r="H35" s="53"/>
      <c r="I35" s="53"/>
      <c r="J35" s="53"/>
      <c r="K35" s="53"/>
      <c r="L35" s="53">
        <v>1</v>
      </c>
      <c r="M35" s="53"/>
      <c r="N35" s="53"/>
      <c r="O35" s="53"/>
      <c r="P35" s="53"/>
      <c r="Q35" s="53"/>
      <c r="R35" s="2"/>
      <c r="S35" s="2"/>
      <c r="T35" s="2"/>
      <c r="U35" s="2"/>
      <c r="V35" s="2"/>
      <c r="W35" s="2"/>
    </row>
    <row r="36" spans="1:23" x14ac:dyDescent="0.25">
      <c r="A36" s="89">
        <v>1</v>
      </c>
      <c r="B36" s="118" t="s">
        <v>56</v>
      </c>
      <c r="C36" s="119" t="s">
        <v>17</v>
      </c>
      <c r="D36" s="45"/>
      <c r="E36" s="88">
        <f t="shared" si="0"/>
        <v>0</v>
      </c>
      <c r="F36" s="53">
        <v>1</v>
      </c>
      <c r="G36" s="53"/>
      <c r="H36" s="53"/>
      <c r="I36" s="53"/>
      <c r="J36" s="53"/>
      <c r="K36" s="53"/>
      <c r="L36" s="53">
        <v>1</v>
      </c>
      <c r="M36" s="53"/>
      <c r="N36" s="53"/>
      <c r="O36" s="53"/>
      <c r="P36" s="53"/>
      <c r="Q36" s="53"/>
      <c r="R36" s="2"/>
      <c r="S36" s="2"/>
      <c r="T36" s="2"/>
      <c r="U36" s="2"/>
      <c r="V36" s="2"/>
      <c r="W36" s="2"/>
    </row>
    <row r="37" spans="1:23" x14ac:dyDescent="0.25">
      <c r="A37" s="89">
        <v>1</v>
      </c>
      <c r="B37" s="120" t="s">
        <v>57</v>
      </c>
      <c r="C37" s="121" t="s">
        <v>17</v>
      </c>
      <c r="D37" s="45"/>
      <c r="E37" s="88">
        <f t="shared" si="0"/>
        <v>0</v>
      </c>
      <c r="F37" s="53">
        <v>1</v>
      </c>
      <c r="G37" s="53"/>
      <c r="H37" s="53"/>
      <c r="I37" s="53">
        <v>1</v>
      </c>
      <c r="J37" s="53"/>
      <c r="K37" s="53"/>
      <c r="L37" s="53">
        <v>1</v>
      </c>
      <c r="M37" s="53"/>
      <c r="N37" s="53"/>
      <c r="O37" s="53">
        <v>1</v>
      </c>
      <c r="P37" s="53"/>
      <c r="Q37" s="53"/>
      <c r="R37" s="2"/>
      <c r="S37" s="2"/>
      <c r="T37" s="2"/>
      <c r="U37" s="2"/>
      <c r="V37" s="2"/>
      <c r="W37" s="2"/>
    </row>
    <row r="38" spans="1:23" x14ac:dyDescent="0.25">
      <c r="A38" s="89">
        <v>1</v>
      </c>
      <c r="B38" s="118" t="s">
        <v>183</v>
      </c>
      <c r="C38" s="119" t="s">
        <v>17</v>
      </c>
      <c r="D38" s="45"/>
      <c r="E38" s="88">
        <f t="shared" si="0"/>
        <v>0</v>
      </c>
      <c r="F38" s="53">
        <v>1</v>
      </c>
      <c r="G38" s="53"/>
      <c r="H38" s="53"/>
      <c r="I38" s="53">
        <v>1</v>
      </c>
      <c r="J38" s="53"/>
      <c r="K38" s="53"/>
      <c r="L38" s="53">
        <v>1</v>
      </c>
      <c r="M38" s="53"/>
      <c r="N38" s="53"/>
      <c r="O38" s="53">
        <v>1</v>
      </c>
      <c r="P38" s="53"/>
      <c r="Q38" s="53"/>
      <c r="R38" s="2"/>
      <c r="S38" s="2"/>
      <c r="T38" s="2"/>
      <c r="U38" s="2"/>
      <c r="V38" s="2"/>
      <c r="W38" s="2"/>
    </row>
    <row r="39" spans="1:23" x14ac:dyDescent="0.25">
      <c r="A39" s="55">
        <v>1</v>
      </c>
      <c r="B39" s="118" t="s">
        <v>147</v>
      </c>
      <c r="C39" s="119" t="s">
        <v>17</v>
      </c>
      <c r="D39" s="92"/>
      <c r="E39" s="88">
        <f t="shared" si="0"/>
        <v>0</v>
      </c>
      <c r="F39" s="56"/>
      <c r="G39" s="56"/>
      <c r="H39" s="56"/>
      <c r="I39" s="56"/>
      <c r="J39" s="56"/>
      <c r="K39" s="56">
        <v>1</v>
      </c>
      <c r="L39" s="56"/>
      <c r="M39" s="56"/>
      <c r="N39" s="56"/>
      <c r="O39" s="56"/>
      <c r="P39" s="56"/>
      <c r="Q39" s="56"/>
      <c r="R39" s="12"/>
      <c r="S39" s="12"/>
      <c r="T39" s="12"/>
      <c r="U39" s="12"/>
      <c r="V39" s="2"/>
      <c r="W39" s="2"/>
    </row>
    <row r="40" spans="1:23" x14ac:dyDescent="0.25">
      <c r="A40" s="53">
        <v>1</v>
      </c>
      <c r="B40" s="120" t="s">
        <v>59</v>
      </c>
      <c r="C40" s="121" t="s">
        <v>17</v>
      </c>
      <c r="D40" s="45"/>
      <c r="E40" s="88">
        <f t="shared" si="0"/>
        <v>0</v>
      </c>
      <c r="F40" s="53">
        <v>1</v>
      </c>
      <c r="G40" s="53">
        <v>1</v>
      </c>
      <c r="H40" s="53">
        <v>1</v>
      </c>
      <c r="I40" s="53">
        <v>1</v>
      </c>
      <c r="J40" s="53">
        <v>1</v>
      </c>
      <c r="K40" s="53">
        <v>1</v>
      </c>
      <c r="L40" s="53">
        <v>1</v>
      </c>
      <c r="M40" s="53">
        <v>1</v>
      </c>
      <c r="N40" s="53">
        <v>1</v>
      </c>
      <c r="O40" s="53">
        <v>1</v>
      </c>
      <c r="P40" s="53">
        <v>1</v>
      </c>
      <c r="Q40" s="53">
        <v>1</v>
      </c>
      <c r="R40" s="2"/>
      <c r="S40" s="2"/>
      <c r="T40" s="2"/>
      <c r="U40" s="2"/>
      <c r="V40" s="2"/>
      <c r="W40" s="2"/>
    </row>
    <row r="41" spans="1:23" x14ac:dyDescent="0.25">
      <c r="A41" s="53">
        <v>1</v>
      </c>
      <c r="B41" s="120" t="s">
        <v>230</v>
      </c>
      <c r="C41" s="121" t="s">
        <v>17</v>
      </c>
      <c r="D41" s="45"/>
      <c r="E41" s="88">
        <f t="shared" si="0"/>
        <v>0</v>
      </c>
      <c r="F41" s="53">
        <v>1</v>
      </c>
      <c r="G41" s="53"/>
      <c r="H41" s="53"/>
      <c r="I41" s="53"/>
      <c r="J41" s="53"/>
      <c r="K41" s="53"/>
      <c r="L41" s="53">
        <v>1</v>
      </c>
      <c r="M41" s="53"/>
      <c r="N41" s="53"/>
      <c r="O41" s="53"/>
      <c r="P41" s="53"/>
      <c r="Q41" s="53"/>
      <c r="R41" s="2"/>
      <c r="S41" s="2"/>
      <c r="T41" s="2"/>
      <c r="U41" s="2"/>
      <c r="V41" s="2"/>
      <c r="W41" s="2"/>
    </row>
    <row r="42" spans="1:23" x14ac:dyDescent="0.25">
      <c r="A42" s="53">
        <v>1</v>
      </c>
      <c r="B42" s="120" t="s">
        <v>61</v>
      </c>
      <c r="C42" s="121" t="s">
        <v>17</v>
      </c>
      <c r="D42" s="45"/>
      <c r="E42" s="88">
        <f t="shared" si="0"/>
        <v>0</v>
      </c>
      <c r="F42" s="53">
        <v>1</v>
      </c>
      <c r="G42" s="53">
        <v>1</v>
      </c>
      <c r="H42" s="53">
        <v>1</v>
      </c>
      <c r="I42" s="53">
        <v>1</v>
      </c>
      <c r="J42" s="53">
        <v>1</v>
      </c>
      <c r="K42" s="53">
        <v>1</v>
      </c>
      <c r="L42" s="53">
        <v>1</v>
      </c>
      <c r="M42" s="53">
        <v>1</v>
      </c>
      <c r="N42" s="53">
        <v>1</v>
      </c>
      <c r="O42" s="53">
        <v>1</v>
      </c>
      <c r="P42" s="53">
        <v>1</v>
      </c>
      <c r="Q42" s="53">
        <v>1</v>
      </c>
      <c r="R42" s="2"/>
      <c r="S42" s="2"/>
      <c r="T42" s="2"/>
      <c r="U42" s="2"/>
      <c r="V42" s="2"/>
      <c r="W42" s="2"/>
    </row>
    <row r="43" spans="1:23" x14ac:dyDescent="0.25">
      <c r="A43" s="53">
        <v>1</v>
      </c>
      <c r="B43" s="120" t="s">
        <v>62</v>
      </c>
      <c r="C43" s="121" t="s">
        <v>17</v>
      </c>
      <c r="D43" s="45"/>
      <c r="E43" s="88">
        <f t="shared" si="0"/>
        <v>0</v>
      </c>
      <c r="F43" s="53">
        <v>1</v>
      </c>
      <c r="G43" s="53"/>
      <c r="H43" s="53">
        <v>1</v>
      </c>
      <c r="I43" s="53"/>
      <c r="J43" s="53">
        <v>1</v>
      </c>
      <c r="K43" s="53"/>
      <c r="L43" s="53">
        <v>1</v>
      </c>
      <c r="M43" s="53"/>
      <c r="N43" s="53">
        <v>1</v>
      </c>
      <c r="O43" s="53"/>
      <c r="P43" s="53">
        <v>1</v>
      </c>
      <c r="Q43" s="53"/>
      <c r="R43" s="2"/>
      <c r="S43" s="2"/>
      <c r="T43" s="2"/>
      <c r="U43" s="2"/>
      <c r="V43" s="2"/>
      <c r="W43" s="2"/>
    </row>
    <row r="44" spans="1:23" x14ac:dyDescent="0.25">
      <c r="A44" s="56">
        <v>1</v>
      </c>
      <c r="B44" s="120" t="s">
        <v>144</v>
      </c>
      <c r="C44" s="121" t="s">
        <v>17</v>
      </c>
      <c r="D44" s="92"/>
      <c r="E44" s="88">
        <f t="shared" si="0"/>
        <v>0</v>
      </c>
      <c r="F44" s="56">
        <v>1</v>
      </c>
      <c r="G44" s="56">
        <v>1</v>
      </c>
      <c r="H44" s="56">
        <v>1</v>
      </c>
      <c r="I44" s="56">
        <v>1</v>
      </c>
      <c r="J44" s="56">
        <v>1</v>
      </c>
      <c r="K44" s="56">
        <v>1</v>
      </c>
      <c r="L44" s="56">
        <v>1</v>
      </c>
      <c r="M44" s="56">
        <v>1</v>
      </c>
      <c r="N44" s="56">
        <v>1</v>
      </c>
      <c r="O44" s="56">
        <v>1</v>
      </c>
      <c r="P44" s="56">
        <v>1</v>
      </c>
      <c r="Q44" s="56">
        <v>1</v>
      </c>
      <c r="R44" s="12"/>
      <c r="S44" s="12"/>
      <c r="T44" s="12"/>
      <c r="U44" s="12"/>
      <c r="V44" s="2"/>
      <c r="W44" s="2"/>
    </row>
    <row r="45" spans="1:23" x14ac:dyDescent="0.25">
      <c r="A45" s="53">
        <v>1</v>
      </c>
      <c r="B45" s="122" t="s">
        <v>64</v>
      </c>
      <c r="C45" s="123" t="s">
        <v>17</v>
      </c>
      <c r="D45" s="45"/>
      <c r="E45" s="88">
        <f t="shared" si="0"/>
        <v>0</v>
      </c>
      <c r="F45" s="53">
        <v>1</v>
      </c>
      <c r="G45" s="53"/>
      <c r="H45" s="53"/>
      <c r="I45" s="53"/>
      <c r="J45" s="53"/>
      <c r="K45" s="53">
        <v>1</v>
      </c>
      <c r="L45" s="53"/>
      <c r="M45" s="53"/>
      <c r="N45" s="53"/>
      <c r="O45" s="53"/>
      <c r="P45" s="53">
        <v>1</v>
      </c>
      <c r="Q45" s="53"/>
      <c r="R45" s="2"/>
      <c r="S45" s="2"/>
      <c r="T45" s="2"/>
      <c r="U45" s="2"/>
      <c r="V45" s="2"/>
      <c r="W45" s="2"/>
    </row>
    <row r="46" spans="1:23" x14ac:dyDescent="0.25">
      <c r="A46" s="56">
        <v>1</v>
      </c>
      <c r="B46" s="122" t="s">
        <v>145</v>
      </c>
      <c r="C46" s="123" t="s">
        <v>17</v>
      </c>
      <c r="D46" s="92"/>
      <c r="E46" s="88">
        <f>A46*D46</f>
        <v>0</v>
      </c>
      <c r="F46" s="56"/>
      <c r="G46" s="56"/>
      <c r="H46" s="56"/>
      <c r="I46" s="56"/>
      <c r="J46" s="56"/>
      <c r="K46" s="56">
        <v>1</v>
      </c>
      <c r="L46" s="56"/>
      <c r="M46" s="56"/>
      <c r="N46" s="56"/>
      <c r="O46" s="56"/>
      <c r="P46" s="56"/>
      <c r="Q46" s="56"/>
      <c r="R46" s="12"/>
      <c r="S46" s="12"/>
      <c r="T46" s="12"/>
      <c r="U46" s="12"/>
      <c r="V46" s="2"/>
      <c r="W46" s="2"/>
    </row>
    <row r="47" spans="1:23" x14ac:dyDescent="0.25">
      <c r="A47" s="53">
        <v>1</v>
      </c>
      <c r="B47" s="120" t="s">
        <v>185</v>
      </c>
      <c r="C47" s="121" t="s">
        <v>17</v>
      </c>
      <c r="D47" s="45"/>
      <c r="E47" s="88">
        <f t="shared" si="0"/>
        <v>0</v>
      </c>
      <c r="F47" s="53">
        <v>1</v>
      </c>
      <c r="G47" s="53">
        <v>1</v>
      </c>
      <c r="H47" s="53">
        <v>1</v>
      </c>
      <c r="I47" s="53">
        <v>1</v>
      </c>
      <c r="J47" s="53">
        <v>1</v>
      </c>
      <c r="K47" s="53">
        <v>1</v>
      </c>
      <c r="L47" s="53">
        <v>1</v>
      </c>
      <c r="M47" s="53">
        <v>1</v>
      </c>
      <c r="N47" s="53">
        <v>1</v>
      </c>
      <c r="O47" s="53">
        <v>1</v>
      </c>
      <c r="P47" s="53">
        <v>1</v>
      </c>
      <c r="Q47" s="53">
        <v>1</v>
      </c>
      <c r="R47" s="2"/>
      <c r="S47" s="2"/>
      <c r="T47" s="2"/>
      <c r="U47" s="2"/>
      <c r="V47" s="2"/>
      <c r="W47" s="2"/>
    </row>
    <row r="48" spans="1:23" x14ac:dyDescent="0.25">
      <c r="A48" s="58">
        <v>1</v>
      </c>
      <c r="B48" s="124" t="s">
        <v>66</v>
      </c>
      <c r="C48" s="125" t="s">
        <v>18</v>
      </c>
      <c r="D48" s="45"/>
      <c r="E48" s="93">
        <f t="shared" si="0"/>
        <v>0</v>
      </c>
      <c r="F48" s="58">
        <v>1</v>
      </c>
      <c r="G48" s="58"/>
      <c r="H48" s="58"/>
      <c r="I48" s="58"/>
      <c r="J48" s="58"/>
      <c r="K48" s="58">
        <v>1</v>
      </c>
      <c r="L48" s="58"/>
      <c r="M48" s="58"/>
      <c r="N48" s="58"/>
      <c r="O48" s="58"/>
      <c r="P48" s="58">
        <v>1</v>
      </c>
      <c r="Q48" s="58"/>
      <c r="R48" s="2"/>
      <c r="S48" s="2"/>
      <c r="T48" s="2"/>
      <c r="U48" s="2"/>
      <c r="V48" s="2"/>
      <c r="W48" s="2"/>
    </row>
    <row r="49" spans="1:23" x14ac:dyDescent="0.25">
      <c r="A49" s="60">
        <v>1</v>
      </c>
      <c r="B49" s="124" t="s">
        <v>186</v>
      </c>
      <c r="C49" s="125" t="s">
        <v>18</v>
      </c>
      <c r="D49" s="92"/>
      <c r="E49" s="93">
        <f t="shared" si="0"/>
        <v>0</v>
      </c>
      <c r="F49" s="60">
        <v>1</v>
      </c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12"/>
      <c r="S49" s="12"/>
      <c r="T49" s="12"/>
      <c r="U49" s="12"/>
      <c r="V49" s="2"/>
      <c r="W49" s="2"/>
    </row>
    <row r="50" spans="1:23" x14ac:dyDescent="0.25">
      <c r="A50" s="60">
        <v>1</v>
      </c>
      <c r="B50" s="124" t="s">
        <v>150</v>
      </c>
      <c r="C50" s="125" t="s">
        <v>18</v>
      </c>
      <c r="D50" s="92"/>
      <c r="E50" s="93">
        <f t="shared" si="0"/>
        <v>0</v>
      </c>
      <c r="F50" s="60">
        <v>1</v>
      </c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12"/>
      <c r="S50" s="12"/>
      <c r="T50" s="12"/>
      <c r="U50" s="12"/>
      <c r="V50" s="2"/>
      <c r="W50" s="2"/>
    </row>
    <row r="51" spans="1:23" x14ac:dyDescent="0.25">
      <c r="A51" s="78">
        <v>1</v>
      </c>
      <c r="B51" s="126" t="s">
        <v>67</v>
      </c>
      <c r="C51" s="127" t="s">
        <v>18</v>
      </c>
      <c r="D51" s="45"/>
      <c r="E51" s="93">
        <f t="shared" si="0"/>
        <v>0</v>
      </c>
      <c r="F51" s="58">
        <v>1</v>
      </c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2"/>
      <c r="S51" s="2"/>
      <c r="T51" s="2"/>
      <c r="U51" s="2"/>
      <c r="V51" s="2"/>
      <c r="W51" s="2"/>
    </row>
    <row r="52" spans="1:23" x14ac:dyDescent="0.25">
      <c r="A52" s="61">
        <v>1</v>
      </c>
      <c r="B52" s="126" t="s">
        <v>152</v>
      </c>
      <c r="C52" s="127" t="s">
        <v>18</v>
      </c>
      <c r="D52" s="92"/>
      <c r="E52" s="93">
        <f t="shared" si="0"/>
        <v>0</v>
      </c>
      <c r="F52" s="60"/>
      <c r="G52" s="60"/>
      <c r="H52" s="60"/>
      <c r="I52" s="60"/>
      <c r="J52" s="60"/>
      <c r="K52" s="60"/>
      <c r="L52" s="60">
        <v>1</v>
      </c>
      <c r="M52" s="60"/>
      <c r="N52" s="60"/>
      <c r="O52" s="60"/>
      <c r="P52" s="60"/>
      <c r="Q52" s="60"/>
      <c r="R52" s="12"/>
      <c r="S52" s="12"/>
      <c r="T52" s="12"/>
      <c r="U52" s="12"/>
      <c r="V52" s="2"/>
      <c r="W52" s="2"/>
    </row>
    <row r="53" spans="1:23" s="19" customFormat="1" x14ac:dyDescent="0.25">
      <c r="A53" s="61">
        <v>1</v>
      </c>
      <c r="B53" s="126" t="s">
        <v>37</v>
      </c>
      <c r="C53" s="127" t="s">
        <v>18</v>
      </c>
      <c r="D53" s="92"/>
      <c r="E53" s="93">
        <f t="shared" si="0"/>
        <v>0</v>
      </c>
      <c r="F53" s="60">
        <v>1</v>
      </c>
      <c r="G53" s="60"/>
      <c r="H53" s="60">
        <v>1</v>
      </c>
      <c r="I53" s="60"/>
      <c r="J53" s="60">
        <v>1</v>
      </c>
      <c r="K53" s="60"/>
      <c r="L53" s="60">
        <v>1</v>
      </c>
      <c r="M53" s="60"/>
      <c r="N53" s="60">
        <v>1</v>
      </c>
      <c r="O53" s="60"/>
      <c r="P53" s="60">
        <v>1</v>
      </c>
      <c r="Q53" s="60"/>
      <c r="R53" s="12"/>
      <c r="S53" s="12"/>
      <c r="T53" s="12"/>
      <c r="U53" s="12"/>
      <c r="V53" s="2"/>
      <c r="W53" s="2"/>
    </row>
    <row r="54" spans="1:23" x14ac:dyDescent="0.25">
      <c r="A54" s="58">
        <v>1</v>
      </c>
      <c r="B54" s="124" t="s">
        <v>68</v>
      </c>
      <c r="C54" s="125" t="s">
        <v>18</v>
      </c>
      <c r="D54" s="45"/>
      <c r="E54" s="93">
        <f t="shared" si="0"/>
        <v>0</v>
      </c>
      <c r="F54" s="58">
        <v>1</v>
      </c>
      <c r="G54" s="58">
        <v>1</v>
      </c>
      <c r="H54" s="58">
        <v>1</v>
      </c>
      <c r="I54" s="58">
        <v>1</v>
      </c>
      <c r="J54" s="58">
        <v>1</v>
      </c>
      <c r="K54" s="58">
        <v>1</v>
      </c>
      <c r="L54" s="58">
        <v>1</v>
      </c>
      <c r="M54" s="58">
        <v>1</v>
      </c>
      <c r="N54" s="58">
        <v>1</v>
      </c>
      <c r="O54" s="58">
        <v>1</v>
      </c>
      <c r="P54" s="58">
        <v>1</v>
      </c>
      <c r="Q54" s="58">
        <v>1</v>
      </c>
      <c r="R54" s="2"/>
      <c r="S54" s="2"/>
      <c r="T54" s="2"/>
      <c r="U54" s="2"/>
      <c r="V54" s="2"/>
      <c r="W54" s="2"/>
    </row>
    <row r="55" spans="1:23" x14ac:dyDescent="0.25">
      <c r="A55" s="58">
        <v>1</v>
      </c>
      <c r="B55" s="124" t="s">
        <v>69</v>
      </c>
      <c r="C55" s="125" t="s">
        <v>18</v>
      </c>
      <c r="D55" s="45"/>
      <c r="E55" s="93">
        <f t="shared" si="0"/>
        <v>0</v>
      </c>
      <c r="F55" s="58">
        <v>1</v>
      </c>
      <c r="G55" s="58">
        <v>1</v>
      </c>
      <c r="H55" s="58">
        <v>1</v>
      </c>
      <c r="I55" s="58">
        <v>1</v>
      </c>
      <c r="J55" s="58">
        <v>1</v>
      </c>
      <c r="K55" s="58">
        <v>1</v>
      </c>
      <c r="L55" s="58">
        <v>1</v>
      </c>
      <c r="M55" s="58">
        <v>1</v>
      </c>
      <c r="N55" s="58">
        <v>1</v>
      </c>
      <c r="O55" s="58">
        <v>1</v>
      </c>
      <c r="P55" s="58">
        <v>1</v>
      </c>
      <c r="Q55" s="58">
        <v>1</v>
      </c>
      <c r="R55" s="2"/>
      <c r="S55" s="2"/>
      <c r="T55" s="2"/>
      <c r="U55" s="2"/>
      <c r="V55" s="2"/>
      <c r="W55" s="2"/>
    </row>
    <row r="56" spans="1:23" x14ac:dyDescent="0.25">
      <c r="A56" s="58">
        <v>1</v>
      </c>
      <c r="B56" s="124" t="s">
        <v>70</v>
      </c>
      <c r="C56" s="125" t="s">
        <v>18</v>
      </c>
      <c r="D56" s="45"/>
      <c r="E56" s="93">
        <f t="shared" si="0"/>
        <v>0</v>
      </c>
      <c r="F56" s="58">
        <v>1</v>
      </c>
      <c r="G56" s="58">
        <v>1</v>
      </c>
      <c r="H56" s="58">
        <v>1</v>
      </c>
      <c r="I56" s="58">
        <v>1</v>
      </c>
      <c r="J56" s="58">
        <v>1</v>
      </c>
      <c r="K56" s="58">
        <v>1</v>
      </c>
      <c r="L56" s="58">
        <v>1</v>
      </c>
      <c r="M56" s="58">
        <v>1</v>
      </c>
      <c r="N56" s="58">
        <v>1</v>
      </c>
      <c r="O56" s="58">
        <v>1</v>
      </c>
      <c r="P56" s="58">
        <v>1</v>
      </c>
      <c r="Q56" s="58">
        <v>1</v>
      </c>
      <c r="R56" s="2"/>
      <c r="S56" s="2"/>
      <c r="T56" s="2"/>
      <c r="U56" s="2"/>
      <c r="V56" s="2"/>
      <c r="W56" s="2"/>
    </row>
    <row r="57" spans="1:23" x14ac:dyDescent="0.25">
      <c r="A57" s="78">
        <v>1</v>
      </c>
      <c r="B57" s="126" t="s">
        <v>71</v>
      </c>
      <c r="C57" s="127" t="s">
        <v>18</v>
      </c>
      <c r="D57" s="45"/>
      <c r="E57" s="93">
        <f t="shared" si="0"/>
        <v>0</v>
      </c>
      <c r="F57" s="58">
        <v>1</v>
      </c>
      <c r="G57" s="58"/>
      <c r="H57" s="58"/>
      <c r="I57" s="58">
        <v>1</v>
      </c>
      <c r="J57" s="58"/>
      <c r="K57" s="58"/>
      <c r="L57" s="58">
        <v>1</v>
      </c>
      <c r="M57" s="58"/>
      <c r="N57" s="58"/>
      <c r="O57" s="58">
        <v>1</v>
      </c>
      <c r="P57" s="58"/>
      <c r="Q57" s="58"/>
      <c r="R57" s="2"/>
      <c r="S57" s="2"/>
      <c r="T57" s="2"/>
      <c r="U57" s="2"/>
      <c r="V57" s="2"/>
      <c r="W57" s="2"/>
    </row>
    <row r="58" spans="1:23" x14ac:dyDescent="0.25">
      <c r="A58" s="78">
        <v>1</v>
      </c>
      <c r="B58" s="126" t="s">
        <v>187</v>
      </c>
      <c r="C58" s="127" t="s">
        <v>18</v>
      </c>
      <c r="D58" s="45"/>
      <c r="E58" s="93">
        <f t="shared" si="0"/>
        <v>0</v>
      </c>
      <c r="F58" s="58">
        <v>1</v>
      </c>
      <c r="G58" s="58"/>
      <c r="H58" s="58"/>
      <c r="I58" s="58">
        <v>1</v>
      </c>
      <c r="J58" s="58"/>
      <c r="K58" s="58"/>
      <c r="L58" s="58">
        <v>1</v>
      </c>
      <c r="M58" s="58"/>
      <c r="N58" s="58"/>
      <c r="O58" s="58">
        <v>1</v>
      </c>
      <c r="P58" s="58"/>
      <c r="Q58" s="58"/>
      <c r="R58" s="2"/>
      <c r="S58" s="2"/>
      <c r="T58" s="2"/>
      <c r="U58" s="2"/>
      <c r="V58" s="2"/>
      <c r="W58" s="2"/>
    </row>
    <row r="59" spans="1:23" x14ac:dyDescent="0.25">
      <c r="A59" s="61">
        <v>1</v>
      </c>
      <c r="B59" s="126" t="s">
        <v>148</v>
      </c>
      <c r="C59" s="127" t="s">
        <v>18</v>
      </c>
      <c r="D59" s="92"/>
      <c r="E59" s="93">
        <f t="shared" si="0"/>
        <v>0</v>
      </c>
      <c r="F59" s="60"/>
      <c r="G59" s="60"/>
      <c r="H59" s="60"/>
      <c r="I59" s="60"/>
      <c r="J59" s="60"/>
      <c r="K59" s="60">
        <v>1</v>
      </c>
      <c r="L59" s="60"/>
      <c r="M59" s="60"/>
      <c r="N59" s="60"/>
      <c r="O59" s="60"/>
      <c r="P59" s="60"/>
      <c r="Q59" s="60"/>
      <c r="R59" s="12"/>
      <c r="S59" s="12"/>
      <c r="T59" s="12"/>
      <c r="U59" s="12"/>
      <c r="V59" s="2"/>
      <c r="W59" s="2"/>
    </row>
    <row r="60" spans="1:23" x14ac:dyDescent="0.25">
      <c r="A60" s="61">
        <v>1</v>
      </c>
      <c r="B60" s="126" t="s">
        <v>146</v>
      </c>
      <c r="C60" s="127" t="s">
        <v>18</v>
      </c>
      <c r="D60" s="92"/>
      <c r="E60" s="93">
        <f t="shared" si="0"/>
        <v>0</v>
      </c>
      <c r="F60" s="60"/>
      <c r="G60" s="60"/>
      <c r="H60" s="60"/>
      <c r="I60" s="60"/>
      <c r="J60" s="60"/>
      <c r="K60" s="60">
        <v>1</v>
      </c>
      <c r="L60" s="60"/>
      <c r="M60" s="60"/>
      <c r="N60" s="60"/>
      <c r="O60" s="60"/>
      <c r="P60" s="60"/>
      <c r="Q60" s="60"/>
      <c r="R60" s="12"/>
      <c r="S60" s="12"/>
      <c r="T60" s="12"/>
      <c r="U60" s="12"/>
      <c r="V60" s="2"/>
      <c r="W60" s="2"/>
    </row>
    <row r="61" spans="1:23" x14ac:dyDescent="0.25">
      <c r="A61" s="58">
        <v>1</v>
      </c>
      <c r="B61" s="124" t="s">
        <v>73</v>
      </c>
      <c r="C61" s="125" t="s">
        <v>18</v>
      </c>
      <c r="D61" s="45"/>
      <c r="E61" s="93">
        <f t="shared" si="0"/>
        <v>0</v>
      </c>
      <c r="F61" s="58">
        <v>1</v>
      </c>
      <c r="G61" s="58"/>
      <c r="H61" s="58"/>
      <c r="I61" s="58"/>
      <c r="J61" s="58"/>
      <c r="K61" s="58"/>
      <c r="L61" s="58">
        <v>1</v>
      </c>
      <c r="M61" s="58"/>
      <c r="N61" s="58"/>
      <c r="O61" s="58"/>
      <c r="P61" s="58"/>
      <c r="Q61" s="58"/>
      <c r="R61" s="2"/>
      <c r="S61" s="2"/>
      <c r="T61" s="2"/>
      <c r="U61" s="2"/>
      <c r="V61" s="2"/>
      <c r="W61" s="2"/>
    </row>
    <row r="62" spans="1:23" x14ac:dyDescent="0.25">
      <c r="A62" s="178" t="s">
        <v>74</v>
      </c>
      <c r="B62" s="167"/>
      <c r="C62" s="167"/>
      <c r="D62" s="167"/>
      <c r="E62" s="168"/>
      <c r="F62" s="48">
        <f t="shared" ref="F62:Q62" si="1">SUMPRODUCT($E$8:$E$17,F8:F17)</f>
        <v>0</v>
      </c>
      <c r="G62" s="48">
        <f t="shared" si="1"/>
        <v>0</v>
      </c>
      <c r="H62" s="48">
        <f t="shared" si="1"/>
        <v>0</v>
      </c>
      <c r="I62" s="48">
        <f t="shared" si="1"/>
        <v>0</v>
      </c>
      <c r="J62" s="48">
        <f t="shared" si="1"/>
        <v>0</v>
      </c>
      <c r="K62" s="48">
        <f t="shared" si="1"/>
        <v>0</v>
      </c>
      <c r="L62" s="48">
        <f t="shared" si="1"/>
        <v>0</v>
      </c>
      <c r="M62" s="48">
        <f t="shared" si="1"/>
        <v>0</v>
      </c>
      <c r="N62" s="48">
        <f t="shared" si="1"/>
        <v>0</v>
      </c>
      <c r="O62" s="48">
        <f t="shared" si="1"/>
        <v>0</v>
      </c>
      <c r="P62" s="48">
        <f t="shared" si="1"/>
        <v>0</v>
      </c>
      <c r="Q62" s="48">
        <f t="shared" si="1"/>
        <v>0</v>
      </c>
      <c r="R62" s="2"/>
      <c r="S62" s="2"/>
      <c r="T62" s="2"/>
      <c r="U62" s="2"/>
      <c r="V62" s="2"/>
      <c r="W62" s="2"/>
    </row>
    <row r="63" spans="1:23" x14ac:dyDescent="0.25">
      <c r="A63" s="179" t="s">
        <v>75</v>
      </c>
      <c r="B63" s="167"/>
      <c r="C63" s="167"/>
      <c r="D63" s="167"/>
      <c r="E63" s="168"/>
      <c r="F63" s="52">
        <f t="shared" ref="F63:Q63" si="2">SUMPRODUCT($E$18:$E$47,F18:F47)</f>
        <v>0</v>
      </c>
      <c r="G63" s="52">
        <f t="shared" si="2"/>
        <v>0</v>
      </c>
      <c r="H63" s="52">
        <f t="shared" si="2"/>
        <v>0</v>
      </c>
      <c r="I63" s="52">
        <f t="shared" si="2"/>
        <v>0</v>
      </c>
      <c r="J63" s="52">
        <f t="shared" si="2"/>
        <v>0</v>
      </c>
      <c r="K63" s="52">
        <f t="shared" si="2"/>
        <v>0</v>
      </c>
      <c r="L63" s="52">
        <f t="shared" si="2"/>
        <v>0</v>
      </c>
      <c r="M63" s="52">
        <f t="shared" si="2"/>
        <v>0</v>
      </c>
      <c r="N63" s="52">
        <f t="shared" si="2"/>
        <v>0</v>
      </c>
      <c r="O63" s="52">
        <f t="shared" si="2"/>
        <v>0</v>
      </c>
      <c r="P63" s="52">
        <f t="shared" si="2"/>
        <v>0</v>
      </c>
      <c r="Q63" s="52">
        <f t="shared" si="2"/>
        <v>0</v>
      </c>
      <c r="R63" s="2"/>
      <c r="S63" s="2"/>
      <c r="T63" s="2"/>
      <c r="U63" s="2"/>
      <c r="V63" s="2"/>
      <c r="W63" s="2"/>
    </row>
    <row r="64" spans="1:23" x14ac:dyDescent="0.25">
      <c r="A64" s="180" t="s">
        <v>156</v>
      </c>
      <c r="B64" s="167"/>
      <c r="C64" s="167"/>
      <c r="D64" s="167"/>
      <c r="E64" s="168"/>
      <c r="F64" s="59">
        <f>SUMPRODUCT($E$48:$E$61,F48:F61)</f>
        <v>0</v>
      </c>
      <c r="G64" s="59">
        <f t="shared" ref="G64:Q64" si="3">SUMPRODUCT($E$48:$E$61,G48:G61)</f>
        <v>0</v>
      </c>
      <c r="H64" s="59">
        <f t="shared" si="3"/>
        <v>0</v>
      </c>
      <c r="I64" s="59">
        <f t="shared" si="3"/>
        <v>0</v>
      </c>
      <c r="J64" s="59">
        <f t="shared" si="3"/>
        <v>0</v>
      </c>
      <c r="K64" s="59">
        <f>SUMPRODUCT($E$48:$E$61,K48:K61)</f>
        <v>0</v>
      </c>
      <c r="L64" s="59">
        <f t="shared" si="3"/>
        <v>0</v>
      </c>
      <c r="M64" s="59">
        <f t="shared" si="3"/>
        <v>0</v>
      </c>
      <c r="N64" s="59">
        <f>SUMPRODUCT($E$48:$E$61,N48:N61)</f>
        <v>0</v>
      </c>
      <c r="O64" s="59">
        <f t="shared" si="3"/>
        <v>0</v>
      </c>
      <c r="P64" s="59">
        <f t="shared" si="3"/>
        <v>0</v>
      </c>
      <c r="Q64" s="59">
        <f t="shared" si="3"/>
        <v>0</v>
      </c>
      <c r="R64" s="2"/>
      <c r="S64" s="2"/>
      <c r="T64" s="2"/>
      <c r="U64" s="2"/>
      <c r="V64" s="2"/>
      <c r="W64" s="2"/>
    </row>
    <row r="65" spans="1:23" x14ac:dyDescent="0.25">
      <c r="A65" s="81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2"/>
      <c r="S65" s="2"/>
      <c r="T65" s="2"/>
      <c r="U65" s="2"/>
      <c r="V65" s="2"/>
      <c r="W65" s="2"/>
    </row>
    <row r="66" spans="1:23" x14ac:dyDescent="0.25">
      <c r="A66" s="166" t="s">
        <v>76</v>
      </c>
      <c r="B66" s="167"/>
      <c r="C66" s="167"/>
      <c r="D66" s="167"/>
      <c r="E66" s="168"/>
      <c r="F66" s="169">
        <f>SUM(F62:Q64)</f>
        <v>0</v>
      </c>
      <c r="G66" s="168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2"/>
      <c r="S66" s="2"/>
      <c r="T66" s="2"/>
      <c r="U66" s="2"/>
      <c r="V66" s="2"/>
      <c r="W66" s="2"/>
    </row>
    <row r="67" spans="1:23" x14ac:dyDescent="0.25">
      <c r="A67" s="166" t="s">
        <v>77</v>
      </c>
      <c r="B67" s="167"/>
      <c r="C67" s="167"/>
      <c r="D67" s="167"/>
      <c r="E67" s="168"/>
      <c r="F67" s="169">
        <f>F66*G5</f>
        <v>0</v>
      </c>
      <c r="G67" s="168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2"/>
      <c r="S67" s="2"/>
      <c r="T67" s="2"/>
      <c r="U67" s="2"/>
      <c r="V67" s="2"/>
      <c r="W67" s="2"/>
    </row>
    <row r="68" spans="1:23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</sheetData>
  <mergeCells count="21">
    <mergeCell ref="E1:F1"/>
    <mergeCell ref="G1:K1"/>
    <mergeCell ref="E2:F2"/>
    <mergeCell ref="G2:K2"/>
    <mergeCell ref="E3:F3"/>
    <mergeCell ref="G3:K3"/>
    <mergeCell ref="E4:F4"/>
    <mergeCell ref="G4:K4"/>
    <mergeCell ref="A62:E62"/>
    <mergeCell ref="A63:E63"/>
    <mergeCell ref="A64:E64"/>
    <mergeCell ref="A67:E67"/>
    <mergeCell ref="F67:G67"/>
    <mergeCell ref="T7:V7"/>
    <mergeCell ref="T17:V17"/>
    <mergeCell ref="T22:V22"/>
    <mergeCell ref="T24:V24"/>
    <mergeCell ref="T26:V26"/>
    <mergeCell ref="T27:V27"/>
    <mergeCell ref="A66:E66"/>
    <mergeCell ref="F66:G66"/>
  </mergeCells>
  <pageMargins left="0.7" right="0.7" top="0.75" bottom="0.75" header="0.3" footer="0.3"/>
  <pageSetup paperSize="9" scale="56"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CCFF"/>
    <pageSetUpPr fitToPage="1"/>
  </sheetPr>
  <dimension ref="A1:Z950"/>
  <sheetViews>
    <sheetView zoomScale="85" zoomScaleNormal="85" workbookViewId="0">
      <selection activeCell="S20" sqref="S20"/>
    </sheetView>
  </sheetViews>
  <sheetFormatPr baseColWidth="10" defaultColWidth="14.42578125" defaultRowHeight="15" customHeight="1" x14ac:dyDescent="0.25"/>
  <cols>
    <col min="1" max="1" width="5.28515625" customWidth="1"/>
    <col min="2" max="2" width="45.140625" customWidth="1"/>
    <col min="3" max="3" width="10" customWidth="1"/>
    <col min="4" max="4" width="7.5703125" customWidth="1"/>
    <col min="5" max="5" width="8.85546875" customWidth="1"/>
    <col min="6" max="6" width="5.7109375" customWidth="1"/>
    <col min="7" max="7" width="6.85546875" customWidth="1"/>
    <col min="8" max="17" width="7.7109375" customWidth="1"/>
    <col min="18" max="18" width="10" customWidth="1"/>
    <col min="19" max="19" width="46.7109375" bestFit="1" customWidth="1"/>
    <col min="20" max="20" width="9.42578125" style="19" hidden="1" customWidth="1"/>
    <col min="21" max="22" width="10" hidden="1" customWidth="1"/>
    <col min="23" max="26" width="10" customWidth="1"/>
  </cols>
  <sheetData>
    <row r="1" spans="1:26" ht="12.75" customHeight="1" x14ac:dyDescent="0.25">
      <c r="A1" s="81"/>
      <c r="B1" s="69"/>
      <c r="C1" s="69"/>
      <c r="D1" s="69"/>
      <c r="E1" s="175" t="s">
        <v>26</v>
      </c>
      <c r="F1" s="176"/>
      <c r="G1" s="177" t="s">
        <v>14</v>
      </c>
      <c r="H1" s="176"/>
      <c r="I1" s="176"/>
      <c r="J1" s="176"/>
      <c r="K1" s="176"/>
      <c r="L1" s="69"/>
      <c r="M1" s="69"/>
      <c r="N1" s="69"/>
      <c r="O1" s="69"/>
      <c r="P1" s="69"/>
      <c r="Q1" s="69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 x14ac:dyDescent="0.25">
      <c r="A2" s="81"/>
      <c r="B2" s="69"/>
      <c r="C2" s="69"/>
      <c r="D2" s="69"/>
      <c r="E2" s="175" t="s">
        <v>27</v>
      </c>
      <c r="F2" s="176"/>
      <c r="G2" s="177" t="s">
        <v>15</v>
      </c>
      <c r="H2" s="176"/>
      <c r="I2" s="176"/>
      <c r="J2" s="176"/>
      <c r="K2" s="176"/>
      <c r="L2" s="69"/>
      <c r="M2" s="69"/>
      <c r="N2" s="69"/>
      <c r="O2" s="69"/>
      <c r="P2" s="69"/>
      <c r="Q2" s="69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81"/>
      <c r="B3" s="69"/>
      <c r="C3" s="69"/>
      <c r="D3" s="69"/>
      <c r="E3" s="175" t="s">
        <v>28</v>
      </c>
      <c r="F3" s="176"/>
      <c r="G3" s="177" t="s">
        <v>231</v>
      </c>
      <c r="H3" s="176"/>
      <c r="I3" s="176"/>
      <c r="J3" s="176"/>
      <c r="K3" s="176"/>
      <c r="L3" s="69"/>
      <c r="M3" s="69"/>
      <c r="N3" s="69"/>
      <c r="O3" s="69"/>
      <c r="P3" s="69"/>
      <c r="Q3" s="69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5">
      <c r="A4" s="81"/>
      <c r="B4" s="69"/>
      <c r="C4" s="69"/>
      <c r="D4" s="69"/>
      <c r="E4" s="175" t="s">
        <v>26</v>
      </c>
      <c r="F4" s="176"/>
      <c r="G4" s="177" t="s">
        <v>14</v>
      </c>
      <c r="H4" s="176"/>
      <c r="I4" s="176"/>
      <c r="J4" s="176"/>
      <c r="K4" s="176"/>
      <c r="L4" s="69"/>
      <c r="M4" s="69"/>
      <c r="N4" s="69"/>
      <c r="O4" s="69"/>
      <c r="P4" s="69"/>
      <c r="Q4" s="69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 x14ac:dyDescent="0.25">
      <c r="A5" s="81"/>
      <c r="B5" s="69"/>
      <c r="C5" s="69"/>
      <c r="D5" s="69"/>
      <c r="E5" s="82" t="s">
        <v>29</v>
      </c>
      <c r="F5" s="82"/>
      <c r="G5" s="83">
        <v>5</v>
      </c>
      <c r="H5" s="83"/>
      <c r="I5" s="83"/>
      <c r="J5" s="83"/>
      <c r="K5" s="83"/>
      <c r="L5" s="69"/>
      <c r="M5" s="69"/>
      <c r="N5" s="69"/>
      <c r="O5" s="69"/>
      <c r="P5" s="69"/>
      <c r="Q5" s="69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 x14ac:dyDescent="0.25">
      <c r="A6" s="81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5">
      <c r="A7" s="84" t="s">
        <v>0</v>
      </c>
      <c r="B7" s="85" t="s">
        <v>30</v>
      </c>
      <c r="C7" s="85" t="s">
        <v>31</v>
      </c>
      <c r="D7" s="85" t="s">
        <v>32</v>
      </c>
      <c r="E7" s="86" t="s">
        <v>1</v>
      </c>
      <c r="F7" s="87" t="s">
        <v>2</v>
      </c>
      <c r="G7" s="87" t="s">
        <v>3</v>
      </c>
      <c r="H7" s="87" t="s">
        <v>4</v>
      </c>
      <c r="I7" s="87" t="s">
        <v>5</v>
      </c>
      <c r="J7" s="87" t="s">
        <v>6</v>
      </c>
      <c r="K7" s="87" t="s">
        <v>7</v>
      </c>
      <c r="L7" s="87" t="s">
        <v>8</v>
      </c>
      <c r="M7" s="87" t="s">
        <v>9</v>
      </c>
      <c r="N7" s="87" t="s">
        <v>10</v>
      </c>
      <c r="O7" s="87" t="s">
        <v>11</v>
      </c>
      <c r="P7" s="87" t="s">
        <v>12</v>
      </c>
      <c r="Q7" s="87" t="s">
        <v>13</v>
      </c>
      <c r="R7" s="2"/>
      <c r="S7" s="2"/>
      <c r="T7" s="170" t="s">
        <v>198</v>
      </c>
      <c r="U7" s="170"/>
      <c r="V7" s="170"/>
      <c r="W7" s="2"/>
      <c r="X7" s="2"/>
      <c r="Y7" s="2"/>
      <c r="Z7" s="2"/>
    </row>
    <row r="8" spans="1:26" ht="12.75" customHeight="1" x14ac:dyDescent="0.25">
      <c r="A8" s="47">
        <v>2</v>
      </c>
      <c r="B8" s="48" t="s">
        <v>33</v>
      </c>
      <c r="C8" s="47" t="s">
        <v>16</v>
      </c>
      <c r="D8" s="45"/>
      <c r="E8" s="46">
        <f t="shared" ref="E8:E61" si="0">A8*D8</f>
        <v>0</v>
      </c>
      <c r="F8" s="47">
        <v>1</v>
      </c>
      <c r="G8" s="47"/>
      <c r="H8" s="47"/>
      <c r="I8" s="47"/>
      <c r="J8" s="47">
        <v>1</v>
      </c>
      <c r="K8" s="47"/>
      <c r="L8" s="47"/>
      <c r="M8" s="47"/>
      <c r="N8" s="47">
        <v>1</v>
      </c>
      <c r="O8" s="47"/>
      <c r="P8" s="47"/>
      <c r="Q8" s="47"/>
      <c r="R8" s="2"/>
      <c r="S8" s="2"/>
      <c r="T8" s="2"/>
      <c r="U8" s="21">
        <f>A10*(COUNT(F10:Q10))*G5</f>
        <v>120</v>
      </c>
      <c r="V8" s="2"/>
      <c r="W8" s="2"/>
      <c r="X8" s="2"/>
      <c r="Y8" s="2"/>
      <c r="Z8" s="2"/>
    </row>
    <row r="9" spans="1:26" ht="12.75" customHeight="1" x14ac:dyDescent="0.25">
      <c r="A9" s="47">
        <v>2</v>
      </c>
      <c r="B9" s="48" t="s">
        <v>34</v>
      </c>
      <c r="C9" s="47" t="s">
        <v>16</v>
      </c>
      <c r="D9" s="45"/>
      <c r="E9" s="46">
        <f t="shared" si="0"/>
        <v>0</v>
      </c>
      <c r="F9" s="47">
        <v>1</v>
      </c>
      <c r="G9" s="47"/>
      <c r="H9" s="47"/>
      <c r="I9" s="47"/>
      <c r="J9" s="47"/>
      <c r="K9" s="47">
        <v>1</v>
      </c>
      <c r="L9" s="47"/>
      <c r="M9" s="47"/>
      <c r="N9" s="47"/>
      <c r="O9" s="47"/>
      <c r="P9" s="47">
        <v>1</v>
      </c>
      <c r="Q9" s="47"/>
      <c r="R9" s="2"/>
      <c r="S9" s="2"/>
      <c r="T9" s="2"/>
      <c r="U9" s="21">
        <f>(A11)*(COUNT(F11:Q11))*G5</f>
        <v>30</v>
      </c>
      <c r="V9" s="2"/>
      <c r="W9" s="2"/>
      <c r="X9" s="2"/>
      <c r="Y9" s="2"/>
      <c r="Z9" s="2"/>
    </row>
    <row r="10" spans="1:26" ht="12.75" customHeight="1" x14ac:dyDescent="0.25">
      <c r="A10" s="47">
        <v>2</v>
      </c>
      <c r="B10" s="48" t="s">
        <v>35</v>
      </c>
      <c r="C10" s="47" t="s">
        <v>16</v>
      </c>
      <c r="D10" s="45"/>
      <c r="E10" s="46">
        <f t="shared" si="0"/>
        <v>0</v>
      </c>
      <c r="F10" s="47">
        <v>1</v>
      </c>
      <c r="G10" s="47">
        <v>1</v>
      </c>
      <c r="H10" s="47">
        <v>1</v>
      </c>
      <c r="I10" s="47">
        <v>1</v>
      </c>
      <c r="J10" s="47">
        <v>1</v>
      </c>
      <c r="K10" s="47">
        <v>1</v>
      </c>
      <c r="L10" s="47">
        <v>1</v>
      </c>
      <c r="M10" s="47">
        <v>1</v>
      </c>
      <c r="N10" s="47">
        <v>1</v>
      </c>
      <c r="O10" s="47">
        <v>1</v>
      </c>
      <c r="P10" s="47">
        <v>1</v>
      </c>
      <c r="Q10" s="47">
        <v>1</v>
      </c>
      <c r="R10" s="2"/>
      <c r="S10" s="2"/>
      <c r="T10" s="2"/>
      <c r="U10" s="21">
        <f>(A8)*(COUNT(F8:Q8))*G5</f>
        <v>30</v>
      </c>
      <c r="V10" s="2"/>
      <c r="W10" s="2"/>
      <c r="X10" s="2"/>
      <c r="Y10" s="2"/>
      <c r="Z10" s="2"/>
    </row>
    <row r="11" spans="1:26" ht="12.75" customHeight="1" x14ac:dyDescent="0.25">
      <c r="A11" s="47">
        <v>2</v>
      </c>
      <c r="B11" s="48" t="s">
        <v>36</v>
      </c>
      <c r="C11" s="47" t="s">
        <v>16</v>
      </c>
      <c r="D11" s="45"/>
      <c r="E11" s="46">
        <f t="shared" si="0"/>
        <v>0</v>
      </c>
      <c r="F11" s="47">
        <v>1</v>
      </c>
      <c r="G11" s="47"/>
      <c r="H11" s="47"/>
      <c r="I11" s="47"/>
      <c r="J11" s="47">
        <v>1</v>
      </c>
      <c r="K11" s="47"/>
      <c r="L11" s="47"/>
      <c r="M11" s="47"/>
      <c r="N11" s="47">
        <v>1</v>
      </c>
      <c r="O11" s="47"/>
      <c r="P11" s="47"/>
      <c r="Q11" s="47"/>
      <c r="R11" s="2"/>
      <c r="S11" s="2"/>
      <c r="T11" s="2"/>
      <c r="U11" s="21">
        <f>(A9)*(COUNT(F9:Q9))*G5</f>
        <v>30</v>
      </c>
      <c r="V11" s="2"/>
      <c r="W11" s="2"/>
      <c r="X11" s="2"/>
      <c r="Y11" s="2"/>
      <c r="Z11" s="2"/>
    </row>
    <row r="12" spans="1:26" ht="12.75" customHeight="1" x14ac:dyDescent="0.25">
      <c r="A12" s="70">
        <v>1</v>
      </c>
      <c r="B12" s="48" t="s">
        <v>38</v>
      </c>
      <c r="C12" s="47" t="s">
        <v>16</v>
      </c>
      <c r="D12" s="45"/>
      <c r="E12" s="46">
        <f t="shared" si="0"/>
        <v>0</v>
      </c>
      <c r="F12" s="47">
        <v>1</v>
      </c>
      <c r="G12" s="47">
        <v>1</v>
      </c>
      <c r="H12" s="47">
        <v>1</v>
      </c>
      <c r="I12" s="47">
        <v>1</v>
      </c>
      <c r="J12" s="47">
        <v>1</v>
      </c>
      <c r="K12" s="47">
        <v>1</v>
      </c>
      <c r="L12" s="47">
        <v>1</v>
      </c>
      <c r="M12" s="47">
        <v>1</v>
      </c>
      <c r="N12" s="47">
        <v>1</v>
      </c>
      <c r="O12" s="47">
        <v>1</v>
      </c>
      <c r="P12" s="47">
        <v>1</v>
      </c>
      <c r="Q12" s="47">
        <v>1</v>
      </c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5">
      <c r="A13" s="70">
        <v>1</v>
      </c>
      <c r="B13" s="48" t="s">
        <v>39</v>
      </c>
      <c r="C13" s="47" t="s">
        <v>16</v>
      </c>
      <c r="D13" s="45"/>
      <c r="E13" s="46">
        <f t="shared" si="0"/>
        <v>0</v>
      </c>
      <c r="F13" s="47">
        <v>1</v>
      </c>
      <c r="G13" s="49"/>
      <c r="H13" s="49"/>
      <c r="I13" s="47"/>
      <c r="J13" s="47"/>
      <c r="K13" s="47"/>
      <c r="L13" s="47">
        <v>1</v>
      </c>
      <c r="M13" s="47"/>
      <c r="N13" s="47"/>
      <c r="O13" s="49"/>
      <c r="P13" s="49"/>
      <c r="Q13" s="47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5">
      <c r="A14" s="70">
        <v>1</v>
      </c>
      <c r="B14" s="43" t="s">
        <v>40</v>
      </c>
      <c r="C14" s="44" t="s">
        <v>16</v>
      </c>
      <c r="D14" s="45"/>
      <c r="E14" s="46">
        <f t="shared" si="0"/>
        <v>0</v>
      </c>
      <c r="F14" s="47">
        <v>1</v>
      </c>
      <c r="G14" s="49"/>
      <c r="H14" s="47">
        <v>1</v>
      </c>
      <c r="I14" s="49"/>
      <c r="J14" s="47">
        <v>1</v>
      </c>
      <c r="K14" s="47"/>
      <c r="L14" s="47">
        <v>1</v>
      </c>
      <c r="M14" s="47"/>
      <c r="N14" s="47">
        <v>1</v>
      </c>
      <c r="O14" s="49"/>
      <c r="P14" s="47">
        <v>1</v>
      </c>
      <c r="Q14" s="49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5">
      <c r="A15" s="47">
        <v>1</v>
      </c>
      <c r="B15" s="48" t="s">
        <v>41</v>
      </c>
      <c r="C15" s="47" t="s">
        <v>16</v>
      </c>
      <c r="D15" s="45"/>
      <c r="E15" s="46">
        <f t="shared" si="0"/>
        <v>0</v>
      </c>
      <c r="F15" s="47">
        <v>1</v>
      </c>
      <c r="G15" s="47"/>
      <c r="H15" s="47"/>
      <c r="I15" s="47"/>
      <c r="J15" s="47">
        <v>1</v>
      </c>
      <c r="K15" s="47"/>
      <c r="L15" s="47"/>
      <c r="M15" s="47"/>
      <c r="N15" s="47">
        <v>1</v>
      </c>
      <c r="O15" s="47"/>
      <c r="P15" s="47"/>
      <c r="Q15" s="47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5">
      <c r="A16" s="47">
        <v>1</v>
      </c>
      <c r="B16" s="48" t="s">
        <v>42</v>
      </c>
      <c r="C16" s="47" t="s">
        <v>16</v>
      </c>
      <c r="D16" s="45"/>
      <c r="E16" s="46">
        <f t="shared" si="0"/>
        <v>0</v>
      </c>
      <c r="F16" s="47">
        <v>1</v>
      </c>
      <c r="G16" s="47"/>
      <c r="H16" s="47"/>
      <c r="I16" s="47"/>
      <c r="J16" s="47"/>
      <c r="K16" s="47"/>
      <c r="L16" s="47">
        <v>1</v>
      </c>
      <c r="M16" s="47"/>
      <c r="N16" s="47"/>
      <c r="O16" s="47"/>
      <c r="P16" s="47"/>
      <c r="Q16" s="47"/>
      <c r="R16" s="2"/>
      <c r="S16" s="2"/>
      <c r="T16" s="170" t="s">
        <v>199</v>
      </c>
      <c r="U16" s="170"/>
      <c r="V16" s="170"/>
      <c r="W16" s="2"/>
      <c r="X16" s="2"/>
      <c r="Y16" s="2"/>
      <c r="Z16" s="2"/>
    </row>
    <row r="17" spans="1:26" ht="12.75" customHeight="1" x14ac:dyDescent="0.25">
      <c r="A17" s="53">
        <v>1</v>
      </c>
      <c r="B17" s="120" t="s">
        <v>43</v>
      </c>
      <c r="C17" s="121" t="s">
        <v>17</v>
      </c>
      <c r="D17" s="45"/>
      <c r="E17" s="88">
        <f t="shared" si="0"/>
        <v>0</v>
      </c>
      <c r="F17" s="53">
        <v>1</v>
      </c>
      <c r="G17" s="53"/>
      <c r="H17" s="53"/>
      <c r="I17" s="53"/>
      <c r="J17" s="53"/>
      <c r="K17" s="53"/>
      <c r="L17" s="53">
        <v>1</v>
      </c>
      <c r="M17" s="53"/>
      <c r="N17" s="53"/>
      <c r="O17" s="53"/>
      <c r="P17" s="53"/>
      <c r="Q17" s="53"/>
      <c r="R17" s="2"/>
      <c r="S17" s="2"/>
      <c r="T17" s="2"/>
      <c r="U17" s="21">
        <f>(U8+U9+U10+U11)/3.78541</f>
        <v>55.476157140177676</v>
      </c>
      <c r="V17" s="2"/>
      <c r="W17" s="2"/>
      <c r="X17" s="2"/>
      <c r="Y17" s="2"/>
      <c r="Z17" s="2"/>
    </row>
    <row r="18" spans="1:26" ht="12.75" customHeight="1" x14ac:dyDescent="0.25">
      <c r="A18" s="89">
        <v>1</v>
      </c>
      <c r="B18" s="118" t="s">
        <v>44</v>
      </c>
      <c r="C18" s="119" t="s">
        <v>17</v>
      </c>
      <c r="D18" s="45"/>
      <c r="E18" s="88">
        <f t="shared" si="0"/>
        <v>0</v>
      </c>
      <c r="F18" s="53">
        <v>1</v>
      </c>
      <c r="G18" s="53"/>
      <c r="H18" s="53"/>
      <c r="I18" s="53"/>
      <c r="J18" s="53">
        <v>1</v>
      </c>
      <c r="K18" s="53"/>
      <c r="L18" s="53"/>
      <c r="M18" s="53"/>
      <c r="N18" s="53">
        <v>1</v>
      </c>
      <c r="O18" s="53"/>
      <c r="P18" s="53"/>
      <c r="Q18" s="53"/>
      <c r="R18" s="2"/>
      <c r="S18" s="2"/>
      <c r="T18" s="2"/>
      <c r="U18" s="2"/>
      <c r="V18" s="2"/>
      <c r="W18" s="2"/>
      <c r="X18" s="2"/>
      <c r="Y18" s="2"/>
      <c r="Z18" s="2"/>
    </row>
    <row r="19" spans="1:26" s="11" customFormat="1" ht="12.75" customHeight="1" x14ac:dyDescent="0.25">
      <c r="A19" s="89">
        <v>1</v>
      </c>
      <c r="B19" s="118" t="s">
        <v>153</v>
      </c>
      <c r="C19" s="119" t="s">
        <v>17</v>
      </c>
      <c r="D19" s="45"/>
      <c r="E19" s="88">
        <f t="shared" si="0"/>
        <v>0</v>
      </c>
      <c r="F19" s="53">
        <v>1</v>
      </c>
      <c r="G19" s="53"/>
      <c r="H19" s="53">
        <v>1</v>
      </c>
      <c r="I19" s="53"/>
      <c r="J19" s="53">
        <v>1</v>
      </c>
      <c r="K19" s="53"/>
      <c r="L19" s="53">
        <v>1</v>
      </c>
      <c r="M19" s="53"/>
      <c r="N19" s="53">
        <v>1</v>
      </c>
      <c r="O19" s="53"/>
      <c r="P19" s="53">
        <v>1</v>
      </c>
      <c r="Q19" s="53"/>
      <c r="R19" s="2"/>
      <c r="S19" s="2"/>
      <c r="T19" s="2"/>
      <c r="U19" s="2"/>
      <c r="V19" s="2"/>
      <c r="W19" s="2"/>
      <c r="X19" s="2"/>
      <c r="Y19" s="2"/>
      <c r="Z19" s="2"/>
    </row>
    <row r="20" spans="1:26" s="13" customFormat="1" ht="12.75" customHeight="1" x14ac:dyDescent="0.25">
      <c r="A20" s="55">
        <v>1</v>
      </c>
      <c r="B20" s="118" t="s">
        <v>154</v>
      </c>
      <c r="C20" s="119" t="s">
        <v>17</v>
      </c>
      <c r="D20" s="92"/>
      <c r="E20" s="88">
        <f t="shared" si="0"/>
        <v>0</v>
      </c>
      <c r="F20" s="56">
        <v>1</v>
      </c>
      <c r="G20" s="56"/>
      <c r="H20" s="56">
        <v>1</v>
      </c>
      <c r="I20" s="56"/>
      <c r="J20" s="56">
        <v>1</v>
      </c>
      <c r="K20" s="56"/>
      <c r="L20" s="56">
        <v>1</v>
      </c>
      <c r="M20" s="56"/>
      <c r="N20" s="56">
        <v>1</v>
      </c>
      <c r="O20" s="56"/>
      <c r="P20" s="56">
        <v>1</v>
      </c>
      <c r="Q20" s="56"/>
      <c r="R20" s="12"/>
      <c r="S20" s="12"/>
      <c r="T20" s="12"/>
      <c r="U20" s="12"/>
      <c r="V20" s="2"/>
      <c r="W20" s="2"/>
      <c r="X20" s="12"/>
      <c r="Y20" s="12"/>
      <c r="Z20" s="12"/>
    </row>
    <row r="21" spans="1:26" ht="12.75" customHeight="1" x14ac:dyDescent="0.25">
      <c r="A21" s="89">
        <v>1</v>
      </c>
      <c r="B21" s="120" t="s">
        <v>45</v>
      </c>
      <c r="C21" s="121" t="s">
        <v>17</v>
      </c>
      <c r="D21" s="45"/>
      <c r="E21" s="88">
        <f t="shared" si="0"/>
        <v>0</v>
      </c>
      <c r="F21" s="53">
        <v>1</v>
      </c>
      <c r="G21" s="53"/>
      <c r="H21" s="53"/>
      <c r="I21" s="53"/>
      <c r="J21" s="53">
        <v>1</v>
      </c>
      <c r="K21" s="53"/>
      <c r="L21" s="53"/>
      <c r="M21" s="53"/>
      <c r="N21" s="53">
        <v>1</v>
      </c>
      <c r="O21" s="53"/>
      <c r="P21" s="53"/>
      <c r="Q21" s="53"/>
      <c r="R21" s="2"/>
      <c r="S21" s="2"/>
      <c r="T21" s="2"/>
      <c r="U21" s="2"/>
      <c r="V21" s="2"/>
      <c r="W21" s="2"/>
      <c r="X21" s="2"/>
      <c r="Y21" s="2"/>
      <c r="Z21" s="2"/>
    </row>
    <row r="22" spans="1:26" s="13" customFormat="1" ht="12.75" customHeight="1" x14ac:dyDescent="0.25">
      <c r="A22" s="55">
        <v>1</v>
      </c>
      <c r="B22" s="120" t="s">
        <v>155</v>
      </c>
      <c r="C22" s="121" t="s">
        <v>17</v>
      </c>
      <c r="D22" s="92"/>
      <c r="E22" s="88">
        <f t="shared" si="0"/>
        <v>0</v>
      </c>
      <c r="F22" s="56">
        <v>1</v>
      </c>
      <c r="G22" s="56">
        <v>1</v>
      </c>
      <c r="H22" s="56">
        <v>1</v>
      </c>
      <c r="I22" s="56">
        <v>1</v>
      </c>
      <c r="J22" s="56">
        <v>1</v>
      </c>
      <c r="K22" s="56">
        <v>1</v>
      </c>
      <c r="L22" s="56">
        <v>1</v>
      </c>
      <c r="M22" s="56">
        <v>1</v>
      </c>
      <c r="N22" s="56">
        <v>1</v>
      </c>
      <c r="O22" s="56">
        <v>1</v>
      </c>
      <c r="P22" s="56">
        <v>1</v>
      </c>
      <c r="Q22" s="56">
        <v>1</v>
      </c>
      <c r="R22" s="12"/>
      <c r="S22" s="12"/>
      <c r="T22" s="171" t="s">
        <v>206</v>
      </c>
      <c r="U22" s="171"/>
      <c r="V22" s="171"/>
      <c r="W22" s="2"/>
      <c r="X22" s="12"/>
      <c r="Y22" s="12"/>
      <c r="Z22" s="12"/>
    </row>
    <row r="23" spans="1:26" ht="12.75" customHeight="1" x14ac:dyDescent="0.25">
      <c r="A23" s="89">
        <v>1</v>
      </c>
      <c r="B23" s="118" t="s">
        <v>46</v>
      </c>
      <c r="C23" s="119" t="s">
        <v>17</v>
      </c>
      <c r="D23" s="45"/>
      <c r="E23" s="88">
        <f t="shared" si="0"/>
        <v>0</v>
      </c>
      <c r="F23" s="53">
        <v>1</v>
      </c>
      <c r="G23" s="53">
        <v>1</v>
      </c>
      <c r="H23" s="53">
        <v>1</v>
      </c>
      <c r="I23" s="53">
        <v>1</v>
      </c>
      <c r="J23" s="53">
        <v>1</v>
      </c>
      <c r="K23" s="53">
        <v>1</v>
      </c>
      <c r="L23" s="53">
        <v>1</v>
      </c>
      <c r="M23" s="53">
        <v>1</v>
      </c>
      <c r="N23" s="53">
        <v>1</v>
      </c>
      <c r="O23" s="53">
        <v>1</v>
      </c>
      <c r="P23" s="53">
        <v>1</v>
      </c>
      <c r="Q23" s="53">
        <v>1</v>
      </c>
      <c r="R23" s="2"/>
      <c r="S23" s="2"/>
      <c r="T23" s="1"/>
      <c r="U23" s="20">
        <f>COUNT(F17:Q47)*G5</f>
        <v>780</v>
      </c>
      <c r="V23" s="1"/>
      <c r="W23" s="2"/>
      <c r="X23" s="2"/>
      <c r="Y23" s="2"/>
      <c r="Z23" s="2"/>
    </row>
    <row r="24" spans="1:26" ht="12.75" customHeight="1" x14ac:dyDescent="0.25">
      <c r="A24" s="89">
        <v>1</v>
      </c>
      <c r="B24" s="118" t="s">
        <v>47</v>
      </c>
      <c r="C24" s="119" t="s">
        <v>17</v>
      </c>
      <c r="D24" s="45"/>
      <c r="E24" s="88">
        <f t="shared" si="0"/>
        <v>0</v>
      </c>
      <c r="F24" s="53">
        <v>1</v>
      </c>
      <c r="G24" s="53"/>
      <c r="H24" s="53"/>
      <c r="I24" s="53"/>
      <c r="J24" s="53">
        <v>1</v>
      </c>
      <c r="K24" s="53"/>
      <c r="L24" s="53"/>
      <c r="M24" s="53"/>
      <c r="N24" s="53">
        <v>1</v>
      </c>
      <c r="O24" s="53"/>
      <c r="P24" s="53"/>
      <c r="Q24" s="53"/>
      <c r="R24" s="2"/>
      <c r="S24" s="2"/>
      <c r="T24" s="182" t="s">
        <v>207</v>
      </c>
      <c r="U24" s="182"/>
      <c r="V24" s="182"/>
      <c r="W24" s="2"/>
      <c r="X24" s="2"/>
      <c r="Y24" s="2"/>
      <c r="Z24" s="2"/>
    </row>
    <row r="25" spans="1:26" ht="12.75" customHeight="1" x14ac:dyDescent="0.25">
      <c r="A25" s="89">
        <v>1</v>
      </c>
      <c r="B25" s="118" t="s">
        <v>48</v>
      </c>
      <c r="C25" s="119" t="s">
        <v>17</v>
      </c>
      <c r="D25" s="45"/>
      <c r="E25" s="88">
        <f t="shared" si="0"/>
        <v>0</v>
      </c>
      <c r="F25" s="53">
        <v>1</v>
      </c>
      <c r="G25" s="53"/>
      <c r="H25" s="53"/>
      <c r="I25" s="53"/>
      <c r="J25" s="53">
        <v>1</v>
      </c>
      <c r="K25" s="53"/>
      <c r="L25" s="53"/>
      <c r="M25" s="53"/>
      <c r="N25" s="53">
        <v>1</v>
      </c>
      <c r="O25" s="53"/>
      <c r="P25" s="53"/>
      <c r="Q25" s="53"/>
      <c r="R25" s="2"/>
      <c r="S25" s="2"/>
      <c r="T25" s="28"/>
      <c r="U25" s="20">
        <f>COUNT(F48:Q61)*G5</f>
        <v>305</v>
      </c>
      <c r="V25" s="1"/>
      <c r="W25" s="2"/>
      <c r="X25" s="2"/>
      <c r="Y25" s="2"/>
      <c r="Z25" s="2"/>
    </row>
    <row r="26" spans="1:26" ht="12.75" customHeight="1" x14ac:dyDescent="0.25">
      <c r="A26" s="89">
        <v>1</v>
      </c>
      <c r="B26" s="118" t="s">
        <v>49</v>
      </c>
      <c r="C26" s="119" t="s">
        <v>17</v>
      </c>
      <c r="D26" s="45"/>
      <c r="E26" s="88">
        <f t="shared" si="0"/>
        <v>0</v>
      </c>
      <c r="F26" s="53">
        <v>1</v>
      </c>
      <c r="G26" s="53"/>
      <c r="H26" s="53"/>
      <c r="I26" s="53"/>
      <c r="J26" s="53">
        <v>1</v>
      </c>
      <c r="K26" s="53"/>
      <c r="L26" s="53"/>
      <c r="M26" s="53"/>
      <c r="N26" s="53">
        <v>1</v>
      </c>
      <c r="O26" s="53"/>
      <c r="P26" s="53"/>
      <c r="Q26" s="53"/>
      <c r="R26" s="2"/>
      <c r="S26" s="2"/>
      <c r="T26" s="181" t="s">
        <v>209</v>
      </c>
      <c r="U26" s="181"/>
      <c r="V26" s="181"/>
      <c r="W26" s="2"/>
      <c r="X26" s="2"/>
      <c r="Y26" s="2"/>
      <c r="Z26" s="2"/>
    </row>
    <row r="27" spans="1:26" s="13" customFormat="1" ht="12.75" customHeight="1" x14ac:dyDescent="0.25">
      <c r="A27" s="55">
        <v>1</v>
      </c>
      <c r="B27" s="118" t="s">
        <v>151</v>
      </c>
      <c r="C27" s="119" t="s">
        <v>17</v>
      </c>
      <c r="D27" s="92"/>
      <c r="E27" s="88">
        <f t="shared" si="0"/>
        <v>0</v>
      </c>
      <c r="F27" s="56"/>
      <c r="G27" s="56"/>
      <c r="H27" s="56"/>
      <c r="I27" s="56"/>
      <c r="J27" s="56"/>
      <c r="K27" s="56"/>
      <c r="L27" s="56">
        <v>1</v>
      </c>
      <c r="M27" s="56"/>
      <c r="N27" s="56"/>
      <c r="O27" s="56"/>
      <c r="P27" s="56"/>
      <c r="Q27" s="56"/>
      <c r="R27" s="12"/>
      <c r="S27" s="12"/>
      <c r="T27" s="36"/>
      <c r="U27" s="37">
        <f>COUNTA(F7:Q7)*G5</f>
        <v>60</v>
      </c>
      <c r="V27" s="1"/>
      <c r="W27" s="2"/>
      <c r="X27" s="12"/>
      <c r="Y27" s="12"/>
      <c r="Z27" s="12"/>
    </row>
    <row r="28" spans="1:26" ht="12.75" customHeight="1" x14ac:dyDescent="0.25">
      <c r="A28" s="89">
        <v>1</v>
      </c>
      <c r="B28" s="118" t="s">
        <v>50</v>
      </c>
      <c r="C28" s="119" t="s">
        <v>17</v>
      </c>
      <c r="D28" s="45"/>
      <c r="E28" s="88">
        <f t="shared" si="0"/>
        <v>0</v>
      </c>
      <c r="F28" s="53">
        <v>1</v>
      </c>
      <c r="G28" s="53">
        <v>1</v>
      </c>
      <c r="H28" s="53">
        <v>1</v>
      </c>
      <c r="I28" s="53">
        <v>1</v>
      </c>
      <c r="J28" s="53">
        <v>1</v>
      </c>
      <c r="K28" s="53">
        <v>1</v>
      </c>
      <c r="L28" s="53">
        <v>1</v>
      </c>
      <c r="M28" s="53">
        <v>1</v>
      </c>
      <c r="N28" s="53">
        <v>1</v>
      </c>
      <c r="O28" s="53">
        <v>1</v>
      </c>
      <c r="P28" s="53">
        <v>1</v>
      </c>
      <c r="Q28" s="53">
        <v>1</v>
      </c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5">
      <c r="A29" s="89">
        <v>1</v>
      </c>
      <c r="B29" s="118" t="s">
        <v>51</v>
      </c>
      <c r="C29" s="119" t="s">
        <v>17</v>
      </c>
      <c r="D29" s="45"/>
      <c r="E29" s="88">
        <f t="shared" si="0"/>
        <v>0</v>
      </c>
      <c r="F29" s="53">
        <v>1</v>
      </c>
      <c r="G29" s="53"/>
      <c r="H29" s="53"/>
      <c r="I29" s="53"/>
      <c r="J29" s="53"/>
      <c r="K29" s="53">
        <v>1</v>
      </c>
      <c r="L29" s="53"/>
      <c r="M29" s="53"/>
      <c r="N29" s="53"/>
      <c r="O29" s="53"/>
      <c r="P29" s="53">
        <v>1</v>
      </c>
      <c r="Q29" s="53"/>
      <c r="R29" s="2"/>
      <c r="S29" s="2"/>
      <c r="T29" s="2"/>
      <c r="U29" s="2"/>
      <c r="V29" s="2"/>
      <c r="W29" s="2"/>
      <c r="X29" s="2"/>
      <c r="Y29" s="2"/>
      <c r="Z29" s="2"/>
    </row>
    <row r="30" spans="1:26" s="13" customFormat="1" ht="12.75" customHeight="1" x14ac:dyDescent="0.25">
      <c r="A30" s="55">
        <v>1</v>
      </c>
      <c r="B30" s="118" t="s">
        <v>182</v>
      </c>
      <c r="C30" s="119" t="s">
        <v>17</v>
      </c>
      <c r="D30" s="92"/>
      <c r="E30" s="88">
        <f t="shared" si="0"/>
        <v>0</v>
      </c>
      <c r="F30" s="56"/>
      <c r="G30" s="56"/>
      <c r="H30" s="56"/>
      <c r="I30" s="56"/>
      <c r="J30" s="56"/>
      <c r="K30" s="56"/>
      <c r="L30" s="56">
        <v>1</v>
      </c>
      <c r="M30" s="56"/>
      <c r="N30" s="56"/>
      <c r="O30" s="56"/>
      <c r="P30" s="56"/>
      <c r="Q30" s="56"/>
      <c r="R30" s="12"/>
      <c r="S30" s="12"/>
      <c r="T30" s="12"/>
      <c r="U30" s="12"/>
      <c r="V30" s="2"/>
      <c r="W30" s="2"/>
      <c r="X30" s="12"/>
      <c r="Y30" s="12"/>
      <c r="Z30" s="12"/>
    </row>
    <row r="31" spans="1:26" ht="12.75" customHeight="1" x14ac:dyDescent="0.25">
      <c r="A31" s="89">
        <v>1</v>
      </c>
      <c r="B31" s="118" t="s">
        <v>52</v>
      </c>
      <c r="C31" s="119" t="s">
        <v>17</v>
      </c>
      <c r="D31" s="45"/>
      <c r="E31" s="88">
        <f t="shared" si="0"/>
        <v>0</v>
      </c>
      <c r="F31" s="53">
        <v>1</v>
      </c>
      <c r="G31" s="53"/>
      <c r="H31" s="53">
        <v>1</v>
      </c>
      <c r="I31" s="53"/>
      <c r="J31" s="53">
        <v>1</v>
      </c>
      <c r="K31" s="53"/>
      <c r="L31" s="53">
        <v>1</v>
      </c>
      <c r="M31" s="53"/>
      <c r="N31" s="53">
        <v>1</v>
      </c>
      <c r="O31" s="53"/>
      <c r="P31" s="53">
        <v>1</v>
      </c>
      <c r="Q31" s="53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5">
      <c r="A32" s="53">
        <v>1</v>
      </c>
      <c r="B32" s="120" t="s">
        <v>53</v>
      </c>
      <c r="C32" s="121" t="s">
        <v>17</v>
      </c>
      <c r="D32" s="45"/>
      <c r="E32" s="88">
        <f t="shared" si="0"/>
        <v>0</v>
      </c>
      <c r="F32" s="53">
        <v>1</v>
      </c>
      <c r="G32" s="53"/>
      <c r="H32" s="53"/>
      <c r="I32" s="53"/>
      <c r="J32" s="53"/>
      <c r="K32" s="53">
        <v>1</v>
      </c>
      <c r="L32" s="53"/>
      <c r="M32" s="53"/>
      <c r="N32" s="53"/>
      <c r="O32" s="53"/>
      <c r="P32" s="53">
        <v>1</v>
      </c>
      <c r="Q32" s="53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5">
      <c r="A33" s="53">
        <v>1</v>
      </c>
      <c r="B33" s="120" t="s">
        <v>54</v>
      </c>
      <c r="C33" s="121" t="s">
        <v>17</v>
      </c>
      <c r="D33" s="45"/>
      <c r="E33" s="88">
        <f t="shared" si="0"/>
        <v>0</v>
      </c>
      <c r="F33" s="53">
        <v>1</v>
      </c>
      <c r="G33" s="53"/>
      <c r="H33" s="53"/>
      <c r="I33" s="53"/>
      <c r="J33" s="53"/>
      <c r="K33" s="53"/>
      <c r="L33" s="53">
        <v>1</v>
      </c>
      <c r="M33" s="53"/>
      <c r="N33" s="53"/>
      <c r="O33" s="53"/>
      <c r="P33" s="53"/>
      <c r="Q33" s="53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5">
      <c r="A34" s="53">
        <v>1</v>
      </c>
      <c r="B34" s="120" t="s">
        <v>55</v>
      </c>
      <c r="C34" s="121" t="s">
        <v>17</v>
      </c>
      <c r="D34" s="45"/>
      <c r="E34" s="88">
        <f t="shared" si="0"/>
        <v>0</v>
      </c>
      <c r="F34" s="53">
        <v>1</v>
      </c>
      <c r="G34" s="53"/>
      <c r="H34" s="53"/>
      <c r="I34" s="53"/>
      <c r="J34" s="53"/>
      <c r="K34" s="53"/>
      <c r="L34" s="53">
        <v>1</v>
      </c>
      <c r="M34" s="53"/>
      <c r="N34" s="53"/>
      <c r="O34" s="53"/>
      <c r="P34" s="53"/>
      <c r="Q34" s="53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5">
      <c r="A35" s="89">
        <v>1</v>
      </c>
      <c r="B35" s="118" t="s">
        <v>56</v>
      </c>
      <c r="C35" s="119" t="s">
        <v>17</v>
      </c>
      <c r="D35" s="45"/>
      <c r="E35" s="88">
        <f t="shared" si="0"/>
        <v>0</v>
      </c>
      <c r="F35" s="53">
        <v>1</v>
      </c>
      <c r="G35" s="53"/>
      <c r="H35" s="53"/>
      <c r="I35" s="53"/>
      <c r="J35" s="53"/>
      <c r="K35" s="53"/>
      <c r="L35" s="53">
        <v>1</v>
      </c>
      <c r="M35" s="53"/>
      <c r="N35" s="53"/>
      <c r="O35" s="53"/>
      <c r="P35" s="53"/>
      <c r="Q35" s="53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5">
      <c r="A36" s="89">
        <v>1</v>
      </c>
      <c r="B36" s="120" t="s">
        <v>57</v>
      </c>
      <c r="C36" s="121" t="s">
        <v>17</v>
      </c>
      <c r="D36" s="45"/>
      <c r="E36" s="88">
        <f t="shared" si="0"/>
        <v>0</v>
      </c>
      <c r="F36" s="53">
        <v>1</v>
      </c>
      <c r="G36" s="53"/>
      <c r="H36" s="53"/>
      <c r="I36" s="53">
        <v>1</v>
      </c>
      <c r="J36" s="53"/>
      <c r="K36" s="53"/>
      <c r="L36" s="53">
        <v>1</v>
      </c>
      <c r="M36" s="53"/>
      <c r="N36" s="53"/>
      <c r="O36" s="53">
        <v>1</v>
      </c>
      <c r="P36" s="53"/>
      <c r="Q36" s="53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5">
      <c r="A37" s="89">
        <v>1</v>
      </c>
      <c r="B37" s="118" t="s">
        <v>183</v>
      </c>
      <c r="C37" s="119" t="s">
        <v>17</v>
      </c>
      <c r="D37" s="45"/>
      <c r="E37" s="88">
        <f t="shared" si="0"/>
        <v>0</v>
      </c>
      <c r="F37" s="53">
        <v>1</v>
      </c>
      <c r="G37" s="53"/>
      <c r="H37" s="53"/>
      <c r="I37" s="53">
        <v>1</v>
      </c>
      <c r="J37" s="53"/>
      <c r="K37" s="53"/>
      <c r="L37" s="53">
        <v>1</v>
      </c>
      <c r="M37" s="53"/>
      <c r="N37" s="53"/>
      <c r="O37" s="53">
        <v>1</v>
      </c>
      <c r="P37" s="53"/>
      <c r="Q37" s="53"/>
      <c r="R37" s="2"/>
      <c r="S37" s="2"/>
      <c r="T37" s="2"/>
      <c r="U37" s="2"/>
      <c r="V37" s="2"/>
      <c r="W37" s="2"/>
      <c r="X37" s="2"/>
      <c r="Y37" s="2"/>
      <c r="Z37" s="2"/>
    </row>
    <row r="38" spans="1:26" s="13" customFormat="1" ht="12.75" customHeight="1" x14ac:dyDescent="0.25">
      <c r="A38" s="55">
        <v>1</v>
      </c>
      <c r="B38" s="118" t="s">
        <v>147</v>
      </c>
      <c r="C38" s="119" t="s">
        <v>17</v>
      </c>
      <c r="D38" s="92"/>
      <c r="E38" s="88">
        <f t="shared" si="0"/>
        <v>0</v>
      </c>
      <c r="F38" s="56"/>
      <c r="G38" s="56"/>
      <c r="H38" s="56"/>
      <c r="I38" s="56"/>
      <c r="J38" s="56"/>
      <c r="K38" s="56">
        <v>1</v>
      </c>
      <c r="L38" s="56"/>
      <c r="M38" s="56"/>
      <c r="N38" s="56"/>
      <c r="O38" s="56"/>
      <c r="P38" s="56"/>
      <c r="Q38" s="56"/>
      <c r="R38" s="12"/>
      <c r="S38" s="12"/>
      <c r="T38" s="12"/>
      <c r="U38" s="12"/>
      <c r="V38" s="2"/>
      <c r="W38" s="2"/>
      <c r="X38" s="12"/>
      <c r="Y38" s="12"/>
      <c r="Z38" s="12"/>
    </row>
    <row r="39" spans="1:26" ht="12.75" customHeight="1" x14ac:dyDescent="0.25">
      <c r="A39" s="53">
        <v>1</v>
      </c>
      <c r="B39" s="120" t="s">
        <v>59</v>
      </c>
      <c r="C39" s="121" t="s">
        <v>17</v>
      </c>
      <c r="D39" s="45"/>
      <c r="E39" s="88">
        <f t="shared" si="0"/>
        <v>0</v>
      </c>
      <c r="F39" s="53">
        <v>1</v>
      </c>
      <c r="G39" s="53">
        <v>1</v>
      </c>
      <c r="H39" s="53">
        <v>1</v>
      </c>
      <c r="I39" s="53">
        <v>1</v>
      </c>
      <c r="J39" s="53">
        <v>1</v>
      </c>
      <c r="K39" s="53">
        <v>1</v>
      </c>
      <c r="L39" s="53">
        <v>1</v>
      </c>
      <c r="M39" s="53">
        <v>1</v>
      </c>
      <c r="N39" s="53">
        <v>1</v>
      </c>
      <c r="O39" s="53">
        <v>1</v>
      </c>
      <c r="P39" s="53">
        <v>1</v>
      </c>
      <c r="Q39" s="53">
        <v>1</v>
      </c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5">
      <c r="A40" s="53">
        <v>1</v>
      </c>
      <c r="B40" s="120" t="s">
        <v>230</v>
      </c>
      <c r="C40" s="121" t="s">
        <v>17</v>
      </c>
      <c r="D40" s="45"/>
      <c r="E40" s="88">
        <f t="shared" si="0"/>
        <v>0</v>
      </c>
      <c r="F40" s="53">
        <v>1</v>
      </c>
      <c r="G40" s="53"/>
      <c r="H40" s="53"/>
      <c r="I40" s="53"/>
      <c r="J40" s="53"/>
      <c r="K40" s="53"/>
      <c r="L40" s="53">
        <v>1</v>
      </c>
      <c r="M40" s="53"/>
      <c r="N40" s="53"/>
      <c r="O40" s="53"/>
      <c r="P40" s="53"/>
      <c r="Q40" s="53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5">
      <c r="A41" s="53">
        <v>1</v>
      </c>
      <c r="B41" s="120" t="s">
        <v>61</v>
      </c>
      <c r="C41" s="121" t="s">
        <v>17</v>
      </c>
      <c r="D41" s="45"/>
      <c r="E41" s="88">
        <f t="shared" si="0"/>
        <v>0</v>
      </c>
      <c r="F41" s="53">
        <v>1</v>
      </c>
      <c r="G41" s="53">
        <v>1</v>
      </c>
      <c r="H41" s="53">
        <v>1</v>
      </c>
      <c r="I41" s="53">
        <v>1</v>
      </c>
      <c r="J41" s="53">
        <v>1</v>
      </c>
      <c r="K41" s="53">
        <v>1</v>
      </c>
      <c r="L41" s="53">
        <v>1</v>
      </c>
      <c r="M41" s="53">
        <v>1</v>
      </c>
      <c r="N41" s="53">
        <v>1</v>
      </c>
      <c r="O41" s="53">
        <v>1</v>
      </c>
      <c r="P41" s="53">
        <v>1</v>
      </c>
      <c r="Q41" s="53">
        <v>1</v>
      </c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5">
      <c r="A42" s="53">
        <v>1</v>
      </c>
      <c r="B42" s="120" t="s">
        <v>62</v>
      </c>
      <c r="C42" s="121" t="s">
        <v>17</v>
      </c>
      <c r="D42" s="45"/>
      <c r="E42" s="88">
        <f t="shared" si="0"/>
        <v>0</v>
      </c>
      <c r="F42" s="53">
        <v>1</v>
      </c>
      <c r="G42" s="53"/>
      <c r="H42" s="53">
        <v>1</v>
      </c>
      <c r="I42" s="53"/>
      <c r="J42" s="53">
        <v>1</v>
      </c>
      <c r="K42" s="53"/>
      <c r="L42" s="53">
        <v>1</v>
      </c>
      <c r="M42" s="53"/>
      <c r="N42" s="53">
        <v>1</v>
      </c>
      <c r="O42" s="53"/>
      <c r="P42" s="53">
        <v>1</v>
      </c>
      <c r="Q42" s="53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5">
      <c r="A43" s="53">
        <v>1</v>
      </c>
      <c r="B43" s="120" t="s">
        <v>184</v>
      </c>
      <c r="C43" s="121" t="s">
        <v>17</v>
      </c>
      <c r="D43" s="45"/>
      <c r="E43" s="88">
        <f t="shared" si="0"/>
        <v>0</v>
      </c>
      <c r="F43" s="53">
        <v>1</v>
      </c>
      <c r="G43" s="53"/>
      <c r="H43" s="53"/>
      <c r="I43" s="53"/>
      <c r="J43" s="53"/>
      <c r="K43" s="53"/>
      <c r="L43" s="53">
        <v>1</v>
      </c>
      <c r="M43" s="53"/>
      <c r="N43" s="53"/>
      <c r="O43" s="53"/>
      <c r="P43" s="53"/>
      <c r="Q43" s="53"/>
      <c r="R43" s="2"/>
      <c r="S43" s="2"/>
      <c r="T43" s="2"/>
      <c r="U43" s="2"/>
      <c r="V43" s="2"/>
      <c r="W43" s="2"/>
      <c r="X43" s="2"/>
      <c r="Y43" s="2"/>
      <c r="Z43" s="2"/>
    </row>
    <row r="44" spans="1:26" s="13" customFormat="1" ht="12.75" customHeight="1" x14ac:dyDescent="0.25">
      <c r="A44" s="56">
        <v>1</v>
      </c>
      <c r="B44" s="120" t="s">
        <v>144</v>
      </c>
      <c r="C44" s="121" t="s">
        <v>17</v>
      </c>
      <c r="D44" s="92"/>
      <c r="E44" s="88">
        <f t="shared" si="0"/>
        <v>0</v>
      </c>
      <c r="F44" s="56">
        <v>1</v>
      </c>
      <c r="G44" s="56">
        <v>1</v>
      </c>
      <c r="H44" s="56">
        <v>1</v>
      </c>
      <c r="I44" s="56">
        <v>1</v>
      </c>
      <c r="J44" s="56">
        <v>1</v>
      </c>
      <c r="K44" s="56">
        <v>1</v>
      </c>
      <c r="L44" s="56">
        <v>1</v>
      </c>
      <c r="M44" s="56">
        <v>1</v>
      </c>
      <c r="N44" s="56">
        <v>1</v>
      </c>
      <c r="O44" s="56">
        <v>1</v>
      </c>
      <c r="P44" s="56">
        <v>1</v>
      </c>
      <c r="Q44" s="56">
        <v>1</v>
      </c>
      <c r="R44" s="12"/>
      <c r="S44" s="12"/>
      <c r="T44" s="12"/>
      <c r="U44" s="12"/>
      <c r="V44" s="2"/>
      <c r="W44" s="2"/>
      <c r="X44" s="12"/>
      <c r="Y44" s="12"/>
      <c r="Z44" s="12"/>
    </row>
    <row r="45" spans="1:26" ht="12.75" customHeight="1" x14ac:dyDescent="0.25">
      <c r="A45" s="53">
        <v>1</v>
      </c>
      <c r="B45" s="122" t="s">
        <v>64</v>
      </c>
      <c r="C45" s="123" t="s">
        <v>17</v>
      </c>
      <c r="D45" s="45"/>
      <c r="E45" s="88">
        <f t="shared" si="0"/>
        <v>0</v>
      </c>
      <c r="F45" s="53">
        <v>1</v>
      </c>
      <c r="G45" s="53"/>
      <c r="H45" s="53"/>
      <c r="I45" s="53"/>
      <c r="J45" s="53"/>
      <c r="K45" s="53">
        <v>1</v>
      </c>
      <c r="L45" s="53"/>
      <c r="M45" s="53"/>
      <c r="N45" s="53"/>
      <c r="O45" s="53"/>
      <c r="P45" s="53">
        <v>1</v>
      </c>
      <c r="Q45" s="53"/>
      <c r="R45" s="2"/>
      <c r="S45" s="2"/>
      <c r="T45" s="2"/>
      <c r="U45" s="2"/>
      <c r="V45" s="2"/>
      <c r="W45" s="2"/>
      <c r="X45" s="2"/>
      <c r="Y45" s="2"/>
      <c r="Z45" s="2"/>
    </row>
    <row r="46" spans="1:26" s="13" customFormat="1" ht="12.75" customHeight="1" x14ac:dyDescent="0.25">
      <c r="A46" s="56">
        <v>1</v>
      </c>
      <c r="B46" s="122" t="s">
        <v>145</v>
      </c>
      <c r="C46" s="123" t="s">
        <v>17</v>
      </c>
      <c r="D46" s="92"/>
      <c r="E46" s="88">
        <f>A46*D46</f>
        <v>0</v>
      </c>
      <c r="F46" s="56"/>
      <c r="G46" s="56"/>
      <c r="H46" s="56"/>
      <c r="I46" s="56"/>
      <c r="J46" s="56"/>
      <c r="K46" s="56">
        <v>1</v>
      </c>
      <c r="L46" s="56"/>
      <c r="M46" s="56"/>
      <c r="N46" s="56"/>
      <c r="O46" s="56"/>
      <c r="P46" s="56"/>
      <c r="Q46" s="56"/>
      <c r="R46" s="12"/>
      <c r="S46" s="12"/>
      <c r="T46" s="12"/>
      <c r="U46" s="12"/>
      <c r="V46" s="2"/>
      <c r="W46" s="2"/>
      <c r="X46" s="12"/>
      <c r="Y46" s="12"/>
      <c r="Z46" s="12"/>
    </row>
    <row r="47" spans="1:26" ht="12.75" customHeight="1" x14ac:dyDescent="0.25">
      <c r="A47" s="53">
        <v>1</v>
      </c>
      <c r="B47" s="120" t="s">
        <v>185</v>
      </c>
      <c r="C47" s="121" t="s">
        <v>17</v>
      </c>
      <c r="D47" s="45"/>
      <c r="E47" s="88">
        <f t="shared" si="0"/>
        <v>0</v>
      </c>
      <c r="F47" s="53">
        <v>1</v>
      </c>
      <c r="G47" s="53">
        <v>1</v>
      </c>
      <c r="H47" s="53">
        <v>1</v>
      </c>
      <c r="I47" s="53">
        <v>1</v>
      </c>
      <c r="J47" s="53">
        <v>1</v>
      </c>
      <c r="K47" s="53">
        <v>1</v>
      </c>
      <c r="L47" s="53">
        <v>1</v>
      </c>
      <c r="M47" s="53">
        <v>1</v>
      </c>
      <c r="N47" s="53">
        <v>1</v>
      </c>
      <c r="O47" s="53">
        <v>1</v>
      </c>
      <c r="P47" s="53">
        <v>1</v>
      </c>
      <c r="Q47" s="53">
        <v>1</v>
      </c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5">
      <c r="A48" s="58">
        <v>1</v>
      </c>
      <c r="B48" s="124" t="s">
        <v>66</v>
      </c>
      <c r="C48" s="125" t="s">
        <v>18</v>
      </c>
      <c r="D48" s="45"/>
      <c r="E48" s="93">
        <f t="shared" si="0"/>
        <v>0</v>
      </c>
      <c r="F48" s="58">
        <v>1</v>
      </c>
      <c r="G48" s="58"/>
      <c r="H48" s="58"/>
      <c r="I48" s="58"/>
      <c r="J48" s="58"/>
      <c r="K48" s="58">
        <v>1</v>
      </c>
      <c r="L48" s="58"/>
      <c r="M48" s="58"/>
      <c r="N48" s="58"/>
      <c r="O48" s="58"/>
      <c r="P48" s="58">
        <v>1</v>
      </c>
      <c r="Q48" s="58"/>
      <c r="R48" s="2"/>
      <c r="S48" s="2"/>
      <c r="T48" s="2"/>
      <c r="U48" s="2"/>
      <c r="V48" s="2"/>
      <c r="W48" s="2"/>
      <c r="X48" s="2"/>
      <c r="Y48" s="2"/>
      <c r="Z48" s="2"/>
    </row>
    <row r="49" spans="1:26" s="13" customFormat="1" ht="12.75" customHeight="1" x14ac:dyDescent="0.25">
      <c r="A49" s="60">
        <v>1</v>
      </c>
      <c r="B49" s="124" t="s">
        <v>186</v>
      </c>
      <c r="C49" s="125" t="s">
        <v>18</v>
      </c>
      <c r="D49" s="92"/>
      <c r="E49" s="93">
        <f t="shared" si="0"/>
        <v>0</v>
      </c>
      <c r="F49" s="60">
        <v>1</v>
      </c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12"/>
      <c r="S49" s="12"/>
      <c r="T49" s="12"/>
      <c r="U49" s="12"/>
      <c r="V49" s="2"/>
      <c r="W49" s="2"/>
      <c r="X49" s="12"/>
      <c r="Y49" s="12"/>
      <c r="Z49" s="12"/>
    </row>
    <row r="50" spans="1:26" s="13" customFormat="1" ht="12.75" customHeight="1" x14ac:dyDescent="0.25">
      <c r="A50" s="60">
        <v>1</v>
      </c>
      <c r="B50" s="124" t="s">
        <v>150</v>
      </c>
      <c r="C50" s="125" t="s">
        <v>18</v>
      </c>
      <c r="D50" s="92"/>
      <c r="E50" s="93">
        <f t="shared" si="0"/>
        <v>0</v>
      </c>
      <c r="F50" s="60">
        <v>1</v>
      </c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12"/>
      <c r="S50" s="12"/>
      <c r="T50" s="12"/>
      <c r="U50" s="12"/>
      <c r="V50" s="2"/>
      <c r="W50" s="2"/>
      <c r="X50" s="12"/>
      <c r="Y50" s="12"/>
      <c r="Z50" s="12"/>
    </row>
    <row r="51" spans="1:26" ht="12.75" customHeight="1" x14ac:dyDescent="0.25">
      <c r="A51" s="78">
        <v>1</v>
      </c>
      <c r="B51" s="126" t="s">
        <v>67</v>
      </c>
      <c r="C51" s="127" t="s">
        <v>18</v>
      </c>
      <c r="D51" s="45"/>
      <c r="E51" s="93">
        <f t="shared" si="0"/>
        <v>0</v>
      </c>
      <c r="F51" s="58">
        <v>1</v>
      </c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2"/>
      <c r="S51" s="2"/>
      <c r="T51" s="2"/>
      <c r="U51" s="2"/>
      <c r="V51" s="2"/>
      <c r="W51" s="2"/>
      <c r="X51" s="2"/>
      <c r="Y51" s="2"/>
      <c r="Z51" s="2"/>
    </row>
    <row r="52" spans="1:26" s="13" customFormat="1" ht="12.75" customHeight="1" x14ac:dyDescent="0.25">
      <c r="A52" s="61">
        <v>1</v>
      </c>
      <c r="B52" s="126" t="s">
        <v>152</v>
      </c>
      <c r="C52" s="127" t="s">
        <v>18</v>
      </c>
      <c r="D52" s="92"/>
      <c r="E52" s="93">
        <f t="shared" si="0"/>
        <v>0</v>
      </c>
      <c r="F52" s="60"/>
      <c r="G52" s="60"/>
      <c r="H52" s="60"/>
      <c r="I52" s="60"/>
      <c r="J52" s="60"/>
      <c r="K52" s="60"/>
      <c r="L52" s="60">
        <v>1</v>
      </c>
      <c r="M52" s="60"/>
      <c r="N52" s="60"/>
      <c r="O52" s="60"/>
      <c r="P52" s="60"/>
      <c r="Q52" s="60"/>
      <c r="R52" s="12"/>
      <c r="S52" s="12"/>
      <c r="T52" s="12"/>
      <c r="U52" s="12"/>
      <c r="V52" s="2"/>
      <c r="W52" s="2"/>
      <c r="X52" s="12"/>
      <c r="Y52" s="12"/>
      <c r="Z52" s="12"/>
    </row>
    <row r="53" spans="1:26" s="13" customFormat="1" ht="12.75" customHeight="1" x14ac:dyDescent="0.25">
      <c r="A53" s="61">
        <v>1</v>
      </c>
      <c r="B53" s="126" t="s">
        <v>37</v>
      </c>
      <c r="C53" s="127" t="s">
        <v>18</v>
      </c>
      <c r="D53" s="92"/>
      <c r="E53" s="93">
        <f t="shared" si="0"/>
        <v>0</v>
      </c>
      <c r="F53" s="60">
        <v>1</v>
      </c>
      <c r="G53" s="60"/>
      <c r="H53" s="60">
        <v>1</v>
      </c>
      <c r="I53" s="60"/>
      <c r="J53" s="60">
        <v>1</v>
      </c>
      <c r="K53" s="60"/>
      <c r="L53" s="60">
        <v>1</v>
      </c>
      <c r="M53" s="60"/>
      <c r="N53" s="60">
        <v>1</v>
      </c>
      <c r="O53" s="60"/>
      <c r="P53" s="60">
        <v>1</v>
      </c>
      <c r="Q53" s="60"/>
      <c r="R53" s="12"/>
      <c r="S53" s="12"/>
      <c r="T53" s="12"/>
      <c r="U53" s="12"/>
      <c r="V53" s="2"/>
      <c r="W53" s="2"/>
      <c r="X53" s="12"/>
      <c r="Y53" s="12"/>
      <c r="Z53" s="12"/>
    </row>
    <row r="54" spans="1:26" ht="12.75" customHeight="1" x14ac:dyDescent="0.25">
      <c r="A54" s="58">
        <v>1</v>
      </c>
      <c r="B54" s="124" t="s">
        <v>68</v>
      </c>
      <c r="C54" s="125" t="s">
        <v>18</v>
      </c>
      <c r="D54" s="45"/>
      <c r="E54" s="93">
        <f t="shared" si="0"/>
        <v>0</v>
      </c>
      <c r="F54" s="58">
        <v>1</v>
      </c>
      <c r="G54" s="58">
        <v>1</v>
      </c>
      <c r="H54" s="58">
        <v>1</v>
      </c>
      <c r="I54" s="58">
        <v>1</v>
      </c>
      <c r="J54" s="58">
        <v>1</v>
      </c>
      <c r="K54" s="58">
        <v>1</v>
      </c>
      <c r="L54" s="58">
        <v>1</v>
      </c>
      <c r="M54" s="58">
        <v>1</v>
      </c>
      <c r="N54" s="58">
        <v>1</v>
      </c>
      <c r="O54" s="58">
        <v>1</v>
      </c>
      <c r="P54" s="58">
        <v>1</v>
      </c>
      <c r="Q54" s="58">
        <v>1</v>
      </c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5">
      <c r="A55" s="58">
        <v>1</v>
      </c>
      <c r="B55" s="124" t="s">
        <v>69</v>
      </c>
      <c r="C55" s="125" t="s">
        <v>18</v>
      </c>
      <c r="D55" s="45"/>
      <c r="E55" s="93">
        <f t="shared" si="0"/>
        <v>0</v>
      </c>
      <c r="F55" s="58">
        <v>1</v>
      </c>
      <c r="G55" s="58">
        <v>1</v>
      </c>
      <c r="H55" s="58">
        <v>1</v>
      </c>
      <c r="I55" s="58">
        <v>1</v>
      </c>
      <c r="J55" s="58">
        <v>1</v>
      </c>
      <c r="K55" s="58">
        <v>1</v>
      </c>
      <c r="L55" s="58">
        <v>1</v>
      </c>
      <c r="M55" s="58">
        <v>1</v>
      </c>
      <c r="N55" s="58">
        <v>1</v>
      </c>
      <c r="O55" s="58">
        <v>1</v>
      </c>
      <c r="P55" s="58">
        <v>1</v>
      </c>
      <c r="Q55" s="58">
        <v>1</v>
      </c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5">
      <c r="A56" s="58">
        <v>1</v>
      </c>
      <c r="B56" s="124" t="s">
        <v>70</v>
      </c>
      <c r="C56" s="125" t="s">
        <v>18</v>
      </c>
      <c r="D56" s="45"/>
      <c r="E56" s="93">
        <f t="shared" si="0"/>
        <v>0</v>
      </c>
      <c r="F56" s="58">
        <v>1</v>
      </c>
      <c r="G56" s="58">
        <v>1</v>
      </c>
      <c r="H56" s="58">
        <v>1</v>
      </c>
      <c r="I56" s="58">
        <v>1</v>
      </c>
      <c r="J56" s="58">
        <v>1</v>
      </c>
      <c r="K56" s="58">
        <v>1</v>
      </c>
      <c r="L56" s="58">
        <v>1</v>
      </c>
      <c r="M56" s="58">
        <v>1</v>
      </c>
      <c r="N56" s="58">
        <v>1</v>
      </c>
      <c r="O56" s="58">
        <v>1</v>
      </c>
      <c r="P56" s="58">
        <v>1</v>
      </c>
      <c r="Q56" s="58">
        <v>1</v>
      </c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5">
      <c r="A57" s="78">
        <v>1</v>
      </c>
      <c r="B57" s="126" t="s">
        <v>71</v>
      </c>
      <c r="C57" s="127" t="s">
        <v>18</v>
      </c>
      <c r="D57" s="45"/>
      <c r="E57" s="93">
        <f t="shared" si="0"/>
        <v>0</v>
      </c>
      <c r="F57" s="58">
        <v>1</v>
      </c>
      <c r="G57" s="58"/>
      <c r="H57" s="58"/>
      <c r="I57" s="58">
        <v>1</v>
      </c>
      <c r="J57" s="58"/>
      <c r="K57" s="58"/>
      <c r="L57" s="58">
        <v>1</v>
      </c>
      <c r="M57" s="58"/>
      <c r="N57" s="58"/>
      <c r="O57" s="58">
        <v>1</v>
      </c>
      <c r="P57" s="58"/>
      <c r="Q57" s="58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5">
      <c r="A58" s="78">
        <v>1</v>
      </c>
      <c r="B58" s="126" t="s">
        <v>187</v>
      </c>
      <c r="C58" s="127" t="s">
        <v>18</v>
      </c>
      <c r="D58" s="45"/>
      <c r="E58" s="93">
        <f t="shared" si="0"/>
        <v>0</v>
      </c>
      <c r="F58" s="58">
        <v>1</v>
      </c>
      <c r="G58" s="58"/>
      <c r="H58" s="58"/>
      <c r="I58" s="58">
        <v>1</v>
      </c>
      <c r="J58" s="58"/>
      <c r="K58" s="58"/>
      <c r="L58" s="58">
        <v>1</v>
      </c>
      <c r="M58" s="58"/>
      <c r="N58" s="58"/>
      <c r="O58" s="58">
        <v>1</v>
      </c>
      <c r="P58" s="58"/>
      <c r="Q58" s="58"/>
      <c r="R58" s="2"/>
      <c r="S58" s="2"/>
      <c r="T58" s="2"/>
      <c r="U58" s="2"/>
      <c r="V58" s="2"/>
      <c r="W58" s="2"/>
      <c r="X58" s="2"/>
      <c r="Y58" s="2"/>
      <c r="Z58" s="2"/>
    </row>
    <row r="59" spans="1:26" s="13" customFormat="1" ht="12.75" customHeight="1" x14ac:dyDescent="0.25">
      <c r="A59" s="61">
        <v>1</v>
      </c>
      <c r="B59" s="126" t="s">
        <v>148</v>
      </c>
      <c r="C59" s="127" t="s">
        <v>18</v>
      </c>
      <c r="D59" s="92"/>
      <c r="E59" s="93">
        <f t="shared" si="0"/>
        <v>0</v>
      </c>
      <c r="F59" s="60"/>
      <c r="G59" s="60"/>
      <c r="H59" s="60"/>
      <c r="I59" s="60"/>
      <c r="J59" s="60"/>
      <c r="K59" s="60">
        <v>1</v>
      </c>
      <c r="L59" s="60"/>
      <c r="M59" s="60"/>
      <c r="N59" s="60"/>
      <c r="O59" s="60"/>
      <c r="P59" s="60"/>
      <c r="Q59" s="60"/>
      <c r="R59" s="12"/>
      <c r="S59" s="12"/>
      <c r="T59" s="12"/>
      <c r="U59" s="12"/>
      <c r="V59" s="2"/>
      <c r="W59" s="2"/>
      <c r="X59" s="12"/>
      <c r="Y59" s="12"/>
      <c r="Z59" s="12"/>
    </row>
    <row r="60" spans="1:26" s="13" customFormat="1" ht="12.75" customHeight="1" x14ac:dyDescent="0.25">
      <c r="A60" s="61">
        <v>1</v>
      </c>
      <c r="B60" s="126" t="s">
        <v>146</v>
      </c>
      <c r="C60" s="127" t="s">
        <v>18</v>
      </c>
      <c r="D60" s="92"/>
      <c r="E60" s="93">
        <f t="shared" si="0"/>
        <v>0</v>
      </c>
      <c r="F60" s="60"/>
      <c r="G60" s="60"/>
      <c r="H60" s="60"/>
      <c r="I60" s="60"/>
      <c r="J60" s="60"/>
      <c r="K60" s="60">
        <v>1</v>
      </c>
      <c r="L60" s="60"/>
      <c r="M60" s="60"/>
      <c r="N60" s="60"/>
      <c r="O60" s="60"/>
      <c r="P60" s="60"/>
      <c r="Q60" s="60"/>
      <c r="R60" s="12"/>
      <c r="S60" s="12"/>
      <c r="T60" s="12"/>
      <c r="U60" s="12"/>
      <c r="V60" s="2"/>
      <c r="W60" s="2"/>
      <c r="X60" s="12"/>
      <c r="Y60" s="12"/>
      <c r="Z60" s="12"/>
    </row>
    <row r="61" spans="1:26" ht="12.75" customHeight="1" x14ac:dyDescent="0.25">
      <c r="A61" s="58">
        <v>1</v>
      </c>
      <c r="B61" s="124" t="s">
        <v>73</v>
      </c>
      <c r="C61" s="125" t="s">
        <v>18</v>
      </c>
      <c r="D61" s="45"/>
      <c r="E61" s="93">
        <f t="shared" si="0"/>
        <v>0</v>
      </c>
      <c r="F61" s="58">
        <v>1</v>
      </c>
      <c r="G61" s="58"/>
      <c r="H61" s="58"/>
      <c r="I61" s="58"/>
      <c r="J61" s="58"/>
      <c r="K61" s="58"/>
      <c r="L61" s="58">
        <v>1</v>
      </c>
      <c r="M61" s="58"/>
      <c r="N61" s="58"/>
      <c r="O61" s="58"/>
      <c r="P61" s="58"/>
      <c r="Q61" s="58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178" t="s">
        <v>74</v>
      </c>
      <c r="B62" s="167"/>
      <c r="C62" s="167"/>
      <c r="D62" s="167"/>
      <c r="E62" s="168"/>
      <c r="F62" s="48">
        <f t="shared" ref="F62:Q62" si="1">SUMPRODUCT($E$8:$E$16,F8:F16)</f>
        <v>0</v>
      </c>
      <c r="G62" s="48">
        <f t="shared" si="1"/>
        <v>0</v>
      </c>
      <c r="H62" s="48">
        <f t="shared" si="1"/>
        <v>0</v>
      </c>
      <c r="I62" s="48">
        <f t="shared" si="1"/>
        <v>0</v>
      </c>
      <c r="J62" s="48">
        <f t="shared" si="1"/>
        <v>0</v>
      </c>
      <c r="K62" s="48">
        <f t="shared" si="1"/>
        <v>0</v>
      </c>
      <c r="L62" s="48">
        <f t="shared" si="1"/>
        <v>0</v>
      </c>
      <c r="M62" s="48">
        <f t="shared" si="1"/>
        <v>0</v>
      </c>
      <c r="N62" s="48">
        <f t="shared" si="1"/>
        <v>0</v>
      </c>
      <c r="O62" s="48">
        <f t="shared" si="1"/>
        <v>0</v>
      </c>
      <c r="P62" s="48">
        <f t="shared" si="1"/>
        <v>0</v>
      </c>
      <c r="Q62" s="48">
        <f t="shared" si="1"/>
        <v>0</v>
      </c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79" t="s">
        <v>75</v>
      </c>
      <c r="B63" s="167"/>
      <c r="C63" s="167"/>
      <c r="D63" s="167"/>
      <c r="E63" s="168"/>
      <c r="F63" s="52">
        <f t="shared" ref="F63:Q63" si="2">SUMPRODUCT($E$17:$E$47,F17:F47)</f>
        <v>0</v>
      </c>
      <c r="G63" s="52">
        <f t="shared" si="2"/>
        <v>0</v>
      </c>
      <c r="H63" s="52">
        <f t="shared" si="2"/>
        <v>0</v>
      </c>
      <c r="I63" s="52">
        <f t="shared" si="2"/>
        <v>0</v>
      </c>
      <c r="J63" s="52">
        <f t="shared" si="2"/>
        <v>0</v>
      </c>
      <c r="K63" s="52">
        <f t="shared" si="2"/>
        <v>0</v>
      </c>
      <c r="L63" s="52">
        <f t="shared" si="2"/>
        <v>0</v>
      </c>
      <c r="M63" s="52">
        <f t="shared" si="2"/>
        <v>0</v>
      </c>
      <c r="N63" s="52">
        <f t="shared" si="2"/>
        <v>0</v>
      </c>
      <c r="O63" s="52">
        <f t="shared" si="2"/>
        <v>0</v>
      </c>
      <c r="P63" s="52">
        <f t="shared" si="2"/>
        <v>0</v>
      </c>
      <c r="Q63" s="52">
        <f t="shared" si="2"/>
        <v>0</v>
      </c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180" t="s">
        <v>156</v>
      </c>
      <c r="B64" s="167"/>
      <c r="C64" s="167"/>
      <c r="D64" s="167"/>
      <c r="E64" s="168"/>
      <c r="F64" s="59">
        <f t="shared" ref="F64:Q64" si="3">SUMPRODUCT($E$48:$E$61,F48:F61)</f>
        <v>0</v>
      </c>
      <c r="G64" s="59">
        <f t="shared" si="3"/>
        <v>0</v>
      </c>
      <c r="H64" s="59">
        <f t="shared" si="3"/>
        <v>0</v>
      </c>
      <c r="I64" s="59">
        <f t="shared" si="3"/>
        <v>0</v>
      </c>
      <c r="J64" s="59">
        <f t="shared" si="3"/>
        <v>0</v>
      </c>
      <c r="K64" s="59">
        <f>SUMPRODUCT($E$48:$E$61,K48:K61)</f>
        <v>0</v>
      </c>
      <c r="L64" s="59">
        <f t="shared" si="3"/>
        <v>0</v>
      </c>
      <c r="M64" s="59">
        <f t="shared" si="3"/>
        <v>0</v>
      </c>
      <c r="N64" s="59">
        <f t="shared" si="3"/>
        <v>0</v>
      </c>
      <c r="O64" s="59">
        <f t="shared" si="3"/>
        <v>0</v>
      </c>
      <c r="P64" s="59">
        <f t="shared" si="3"/>
        <v>0</v>
      </c>
      <c r="Q64" s="59">
        <f t="shared" si="3"/>
        <v>0</v>
      </c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81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166" t="s">
        <v>76</v>
      </c>
      <c r="B66" s="167"/>
      <c r="C66" s="167"/>
      <c r="D66" s="167"/>
      <c r="E66" s="168"/>
      <c r="F66" s="169">
        <f>SUM(F62:Q64)</f>
        <v>0</v>
      </c>
      <c r="G66" s="168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166" t="s">
        <v>77</v>
      </c>
      <c r="B67" s="167"/>
      <c r="C67" s="167"/>
      <c r="D67" s="167"/>
      <c r="E67" s="168"/>
      <c r="F67" s="169">
        <f>F66*G5</f>
        <v>0</v>
      </c>
      <c r="G67" s="168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</sheetData>
  <autoFilter ref="A7:Q61"/>
  <mergeCells count="20">
    <mergeCell ref="A67:E67"/>
    <mergeCell ref="F67:G67"/>
    <mergeCell ref="E1:F1"/>
    <mergeCell ref="G1:K1"/>
    <mergeCell ref="E2:F2"/>
    <mergeCell ref="G2:K2"/>
    <mergeCell ref="E3:F3"/>
    <mergeCell ref="G3:K3"/>
    <mergeCell ref="G4:K4"/>
    <mergeCell ref="E4:F4"/>
    <mergeCell ref="A62:E62"/>
    <mergeCell ref="A63:E63"/>
    <mergeCell ref="A64:E64"/>
    <mergeCell ref="A66:E66"/>
    <mergeCell ref="F66:G66"/>
    <mergeCell ref="T26:V26"/>
    <mergeCell ref="T16:V16"/>
    <mergeCell ref="T7:V7"/>
    <mergeCell ref="T22:V22"/>
    <mergeCell ref="T24:V24"/>
  </mergeCells>
  <pageMargins left="0.25" right="0.25" top="0.75" bottom="0.75" header="0.3" footer="0.3"/>
  <pageSetup scale="61" fitToWidth="0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  <pageSetUpPr fitToPage="1"/>
  </sheetPr>
  <dimension ref="A1:W950"/>
  <sheetViews>
    <sheetView zoomScale="85" zoomScaleNormal="85" workbookViewId="0">
      <selection activeCell="M70" sqref="M70"/>
    </sheetView>
  </sheetViews>
  <sheetFormatPr baseColWidth="10" defaultColWidth="14.42578125" defaultRowHeight="15" customHeight="1" x14ac:dyDescent="0.25"/>
  <cols>
    <col min="1" max="1" width="5.28515625" customWidth="1"/>
    <col min="2" max="2" width="45.140625" customWidth="1"/>
    <col min="3" max="3" width="5.42578125" customWidth="1"/>
    <col min="4" max="4" width="7.5703125" customWidth="1"/>
    <col min="5" max="5" width="8.85546875" customWidth="1"/>
    <col min="6" max="6" width="5.7109375" customWidth="1"/>
    <col min="7" max="7" width="6.85546875" customWidth="1"/>
    <col min="8" max="17" width="7.7109375" customWidth="1"/>
    <col min="18" max="18" width="10" customWidth="1"/>
    <col min="20" max="20" width="14.42578125" style="19"/>
    <col min="21" max="23" width="0" hidden="1" customWidth="1"/>
  </cols>
  <sheetData>
    <row r="1" spans="1:23" ht="12.75" customHeight="1" x14ac:dyDescent="0.25">
      <c r="A1" s="3"/>
      <c r="B1" s="4"/>
      <c r="C1" s="4"/>
      <c r="D1" s="4"/>
      <c r="E1" s="183" t="s">
        <v>26</v>
      </c>
      <c r="F1" s="184"/>
      <c r="G1" s="185" t="s">
        <v>14</v>
      </c>
      <c r="H1" s="186"/>
      <c r="I1" s="186"/>
      <c r="J1" s="186"/>
      <c r="K1" s="184"/>
      <c r="L1" s="4"/>
      <c r="M1" s="4"/>
      <c r="N1" s="4"/>
      <c r="O1" s="4"/>
      <c r="P1" s="4"/>
      <c r="Q1" s="4"/>
      <c r="R1" s="4"/>
    </row>
    <row r="2" spans="1:23" ht="12.75" customHeight="1" x14ac:dyDescent="0.25">
      <c r="A2" s="3"/>
      <c r="B2" s="4"/>
      <c r="C2" s="4"/>
      <c r="D2" s="4"/>
      <c r="E2" s="183" t="s">
        <v>27</v>
      </c>
      <c r="F2" s="184"/>
      <c r="G2" s="185" t="s">
        <v>19</v>
      </c>
      <c r="H2" s="186"/>
      <c r="I2" s="186"/>
      <c r="J2" s="186"/>
      <c r="K2" s="184"/>
      <c r="L2" s="4"/>
      <c r="M2" s="4"/>
      <c r="N2" s="4"/>
      <c r="O2" s="4"/>
      <c r="P2" s="4"/>
      <c r="Q2" s="4"/>
      <c r="R2" s="4"/>
    </row>
    <row r="3" spans="1:23" ht="12.75" customHeight="1" x14ac:dyDescent="0.25">
      <c r="A3" s="3"/>
      <c r="B3" s="4"/>
      <c r="C3" s="4"/>
      <c r="D3" s="4"/>
      <c r="E3" s="183" t="s">
        <v>28</v>
      </c>
      <c r="F3" s="184"/>
      <c r="G3" s="185">
        <v>2016</v>
      </c>
      <c r="H3" s="186"/>
      <c r="I3" s="186"/>
      <c r="J3" s="186"/>
      <c r="K3" s="184"/>
      <c r="L3" s="4"/>
      <c r="M3" s="4"/>
      <c r="N3" s="4"/>
      <c r="O3" s="4"/>
      <c r="P3" s="4"/>
      <c r="Q3" s="4"/>
      <c r="R3" s="4"/>
    </row>
    <row r="4" spans="1:23" ht="12.75" customHeight="1" x14ac:dyDescent="0.25">
      <c r="A4" s="3"/>
      <c r="B4" s="4"/>
      <c r="C4" s="4"/>
      <c r="D4" s="4"/>
      <c r="E4" s="183" t="s">
        <v>26</v>
      </c>
      <c r="F4" s="184"/>
      <c r="G4" s="185" t="s">
        <v>14</v>
      </c>
      <c r="H4" s="186"/>
      <c r="I4" s="186"/>
      <c r="J4" s="186"/>
      <c r="K4" s="184"/>
      <c r="L4" s="4"/>
      <c r="M4" s="4"/>
      <c r="N4" s="4"/>
      <c r="O4" s="4"/>
      <c r="P4" s="4"/>
      <c r="Q4" s="4"/>
      <c r="R4" s="4"/>
    </row>
    <row r="5" spans="1:23" ht="12.75" customHeight="1" x14ac:dyDescent="0.25">
      <c r="A5" s="3"/>
      <c r="B5" s="4"/>
      <c r="C5" s="4"/>
      <c r="D5" s="4"/>
      <c r="E5" s="183" t="s">
        <v>29</v>
      </c>
      <c r="F5" s="184"/>
      <c r="G5" s="185">
        <v>1</v>
      </c>
      <c r="H5" s="186"/>
      <c r="I5" s="186"/>
      <c r="J5" s="186"/>
      <c r="K5" s="184"/>
      <c r="L5" s="4"/>
      <c r="M5" s="4"/>
      <c r="N5" s="4"/>
      <c r="O5" s="4"/>
      <c r="P5" s="4"/>
      <c r="Q5" s="4"/>
      <c r="R5" s="4"/>
    </row>
    <row r="6" spans="1:23" ht="12.75" customHeight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23" ht="12.75" customHeight="1" x14ac:dyDescent="0.25">
      <c r="A7" s="5" t="s">
        <v>0</v>
      </c>
      <c r="B7" s="6" t="s">
        <v>30</v>
      </c>
      <c r="C7" s="6" t="s">
        <v>31</v>
      </c>
      <c r="D7" s="6" t="s">
        <v>32</v>
      </c>
      <c r="E7" s="7" t="s">
        <v>1</v>
      </c>
      <c r="F7" s="8" t="s">
        <v>2</v>
      </c>
      <c r="G7" s="8" t="s">
        <v>3</v>
      </c>
      <c r="H7" s="8" t="s">
        <v>4</v>
      </c>
      <c r="I7" s="8" t="s">
        <v>5</v>
      </c>
      <c r="J7" s="8" t="s">
        <v>6</v>
      </c>
      <c r="K7" s="8" t="s">
        <v>7</v>
      </c>
      <c r="L7" s="8" t="s">
        <v>8</v>
      </c>
      <c r="M7" s="8" t="s">
        <v>9</v>
      </c>
      <c r="N7" s="8" t="s">
        <v>10</v>
      </c>
      <c r="O7" s="8" t="s">
        <v>11</v>
      </c>
      <c r="P7" s="8" t="s">
        <v>12</v>
      </c>
      <c r="Q7" s="8" t="s">
        <v>13</v>
      </c>
      <c r="R7" s="4"/>
      <c r="U7" s="188" t="s">
        <v>198</v>
      </c>
      <c r="V7" s="188"/>
      <c r="W7" s="188"/>
    </row>
    <row r="8" spans="1:23" ht="12.75" customHeight="1" x14ac:dyDescent="0.25">
      <c r="A8" s="70">
        <v>5</v>
      </c>
      <c r="B8" s="71" t="s">
        <v>188</v>
      </c>
      <c r="C8" s="44" t="s">
        <v>16</v>
      </c>
      <c r="D8" s="45"/>
      <c r="E8" s="46">
        <f t="shared" ref="E8:E65" si="0">D8*A8</f>
        <v>0</v>
      </c>
      <c r="F8" s="47">
        <v>1</v>
      </c>
      <c r="G8" s="47">
        <v>1</v>
      </c>
      <c r="H8" s="47">
        <v>1</v>
      </c>
      <c r="I8" s="47">
        <v>1</v>
      </c>
      <c r="J8" s="47">
        <v>1</v>
      </c>
      <c r="K8" s="47">
        <v>1</v>
      </c>
      <c r="L8" s="47">
        <v>1</v>
      </c>
      <c r="M8" s="47">
        <v>1</v>
      </c>
      <c r="N8" s="47">
        <v>1</v>
      </c>
      <c r="O8" s="47">
        <v>1</v>
      </c>
      <c r="P8" s="47">
        <v>1</v>
      </c>
      <c r="Q8" s="47">
        <v>1</v>
      </c>
      <c r="R8" s="4"/>
      <c r="V8" s="21">
        <f>(A8)*(COUNT(F8:Q8))*G5</f>
        <v>60</v>
      </c>
    </row>
    <row r="9" spans="1:23" ht="12.75" customHeight="1" x14ac:dyDescent="0.25">
      <c r="A9" s="70">
        <v>1</v>
      </c>
      <c r="B9" s="72" t="s">
        <v>79</v>
      </c>
      <c r="C9" s="47" t="s">
        <v>16</v>
      </c>
      <c r="D9" s="45"/>
      <c r="E9" s="46">
        <f t="shared" si="0"/>
        <v>0</v>
      </c>
      <c r="F9" s="47">
        <v>1</v>
      </c>
      <c r="G9" s="47"/>
      <c r="H9" s="47"/>
      <c r="I9" s="47"/>
      <c r="J9" s="47"/>
      <c r="K9" s="47"/>
      <c r="L9" s="47">
        <v>1</v>
      </c>
      <c r="M9" s="47"/>
      <c r="N9" s="47"/>
      <c r="O9" s="47"/>
      <c r="P9" s="47"/>
      <c r="Q9" s="47"/>
      <c r="R9" s="4"/>
      <c r="V9" s="21">
        <f>(A10)*(COUNT(F10:Q10))*G5</f>
        <v>6</v>
      </c>
    </row>
    <row r="10" spans="1:23" ht="12.75" customHeight="1" x14ac:dyDescent="0.25">
      <c r="A10" s="70">
        <v>2</v>
      </c>
      <c r="B10" s="71" t="s">
        <v>80</v>
      </c>
      <c r="C10" s="44" t="s">
        <v>16</v>
      </c>
      <c r="D10" s="45"/>
      <c r="E10" s="46">
        <f t="shared" si="0"/>
        <v>0</v>
      </c>
      <c r="F10" s="47">
        <v>1</v>
      </c>
      <c r="G10" s="47"/>
      <c r="H10" s="47"/>
      <c r="I10" s="47"/>
      <c r="J10" s="47">
        <v>1</v>
      </c>
      <c r="K10" s="47"/>
      <c r="L10" s="47"/>
      <c r="M10" s="47"/>
      <c r="N10" s="47">
        <v>1</v>
      </c>
      <c r="O10" s="47"/>
      <c r="P10" s="47"/>
      <c r="Q10" s="47"/>
      <c r="R10" s="4"/>
      <c r="V10" s="21">
        <f>(A11)*(COUNT(F11:Q11))*G5</f>
        <v>6</v>
      </c>
    </row>
    <row r="11" spans="1:23" ht="12.75" customHeight="1" x14ac:dyDescent="0.25">
      <c r="A11" s="70">
        <v>2</v>
      </c>
      <c r="B11" s="71" t="s">
        <v>81</v>
      </c>
      <c r="C11" s="44" t="s">
        <v>16</v>
      </c>
      <c r="D11" s="45"/>
      <c r="E11" s="46">
        <f t="shared" si="0"/>
        <v>0</v>
      </c>
      <c r="F11" s="47">
        <v>1</v>
      </c>
      <c r="G11" s="47"/>
      <c r="H11" s="47"/>
      <c r="I11" s="47"/>
      <c r="J11" s="47">
        <v>1</v>
      </c>
      <c r="K11" s="47"/>
      <c r="L11" s="47"/>
      <c r="M11" s="47"/>
      <c r="N11" s="47">
        <v>1</v>
      </c>
      <c r="O11" s="47"/>
      <c r="P11" s="47"/>
      <c r="Q11" s="47"/>
      <c r="R11" s="4"/>
      <c r="V11" s="21">
        <f>(A12)*(COUNT(F12:Q12))*G5</f>
        <v>6</v>
      </c>
    </row>
    <row r="12" spans="1:23" ht="12.75" customHeight="1" x14ac:dyDescent="0.25">
      <c r="A12" s="70">
        <v>2</v>
      </c>
      <c r="B12" s="71" t="s">
        <v>82</v>
      </c>
      <c r="C12" s="44" t="s">
        <v>16</v>
      </c>
      <c r="D12" s="45"/>
      <c r="E12" s="46">
        <f t="shared" si="0"/>
        <v>0</v>
      </c>
      <c r="F12" s="47">
        <v>1</v>
      </c>
      <c r="G12" s="47"/>
      <c r="H12" s="47"/>
      <c r="I12" s="47"/>
      <c r="J12" s="47">
        <v>1</v>
      </c>
      <c r="K12" s="47"/>
      <c r="L12" s="47"/>
      <c r="M12" s="47"/>
      <c r="N12" s="47">
        <v>1</v>
      </c>
      <c r="O12" s="47"/>
      <c r="P12" s="47"/>
      <c r="Q12" s="47"/>
      <c r="R12" s="4"/>
      <c r="V12" s="21">
        <f>(A13)*(COUNT(F13:Q13))*G5</f>
        <v>6</v>
      </c>
    </row>
    <row r="13" spans="1:23" ht="12.75" customHeight="1" x14ac:dyDescent="0.25">
      <c r="A13" s="70">
        <v>2</v>
      </c>
      <c r="B13" s="71" t="s">
        <v>83</v>
      </c>
      <c r="C13" s="44" t="s">
        <v>16</v>
      </c>
      <c r="D13" s="45"/>
      <c r="E13" s="46">
        <f t="shared" si="0"/>
        <v>0</v>
      </c>
      <c r="F13" s="47">
        <v>1</v>
      </c>
      <c r="G13" s="49"/>
      <c r="H13" s="47"/>
      <c r="I13" s="49"/>
      <c r="J13" s="47">
        <v>1</v>
      </c>
      <c r="K13" s="47"/>
      <c r="L13" s="47"/>
      <c r="M13" s="47"/>
      <c r="N13" s="47">
        <v>1</v>
      </c>
      <c r="O13" s="49"/>
      <c r="P13" s="47"/>
      <c r="Q13" s="49"/>
      <c r="R13" s="4"/>
      <c r="V13" s="21">
        <f>(A15)*(COUNT(F15:Q15))*G5</f>
        <v>3</v>
      </c>
    </row>
    <row r="14" spans="1:23" ht="12.75" customHeight="1" x14ac:dyDescent="0.25">
      <c r="A14" s="70">
        <v>1</v>
      </c>
      <c r="B14" s="71" t="s">
        <v>41</v>
      </c>
      <c r="C14" s="44" t="s">
        <v>16</v>
      </c>
      <c r="D14" s="45"/>
      <c r="E14" s="46">
        <f t="shared" si="0"/>
        <v>0</v>
      </c>
      <c r="F14" s="47">
        <v>1</v>
      </c>
      <c r="G14" s="49"/>
      <c r="H14" s="49"/>
      <c r="I14" s="47"/>
      <c r="J14" s="47">
        <v>1</v>
      </c>
      <c r="K14" s="47"/>
      <c r="L14" s="47"/>
      <c r="M14" s="47"/>
      <c r="N14" s="47">
        <v>1</v>
      </c>
      <c r="O14" s="49"/>
      <c r="P14" s="49"/>
      <c r="Q14" s="47"/>
      <c r="R14" s="4"/>
    </row>
    <row r="15" spans="1:23" ht="12.75" customHeight="1" x14ac:dyDescent="0.25">
      <c r="A15" s="70">
        <v>1</v>
      </c>
      <c r="B15" s="71" t="s">
        <v>34</v>
      </c>
      <c r="C15" s="44" t="s">
        <v>16</v>
      </c>
      <c r="D15" s="45"/>
      <c r="E15" s="46">
        <f t="shared" si="0"/>
        <v>0</v>
      </c>
      <c r="F15" s="47">
        <v>1</v>
      </c>
      <c r="G15" s="47"/>
      <c r="H15" s="47"/>
      <c r="I15" s="47"/>
      <c r="J15" s="47"/>
      <c r="K15" s="47">
        <v>1</v>
      </c>
      <c r="L15" s="47"/>
      <c r="M15" s="47"/>
      <c r="N15" s="47"/>
      <c r="O15" s="47"/>
      <c r="P15" s="47">
        <v>1</v>
      </c>
      <c r="Q15" s="47"/>
      <c r="R15" s="4"/>
      <c r="U15" s="188" t="s">
        <v>202</v>
      </c>
      <c r="V15" s="188"/>
      <c r="W15" s="188"/>
    </row>
    <row r="16" spans="1:23" ht="12.75" customHeight="1" x14ac:dyDescent="0.25">
      <c r="A16" s="70">
        <v>1</v>
      </c>
      <c r="B16" s="71" t="s">
        <v>84</v>
      </c>
      <c r="C16" s="44" t="s">
        <v>16</v>
      </c>
      <c r="D16" s="45"/>
      <c r="E16" s="46">
        <f t="shared" si="0"/>
        <v>0</v>
      </c>
      <c r="F16" s="47">
        <v>1</v>
      </c>
      <c r="G16" s="47"/>
      <c r="H16" s="47"/>
      <c r="I16" s="47"/>
      <c r="J16" s="47"/>
      <c r="K16" s="47"/>
      <c r="L16" s="47">
        <v>1</v>
      </c>
      <c r="M16" s="47"/>
      <c r="N16" s="47"/>
      <c r="O16" s="47"/>
      <c r="P16" s="47"/>
      <c r="Q16" s="47"/>
      <c r="R16" s="4"/>
      <c r="V16" s="21">
        <f>(V8+V9+V10+V11+V12+V13)/3.78541</f>
        <v>22.982979386645038</v>
      </c>
    </row>
    <row r="17" spans="1:23" ht="12.75" customHeight="1" x14ac:dyDescent="0.25">
      <c r="A17" s="73">
        <v>1</v>
      </c>
      <c r="B17" s="74" t="s">
        <v>85</v>
      </c>
      <c r="C17" s="44" t="s">
        <v>16</v>
      </c>
      <c r="D17" s="45"/>
      <c r="E17" s="46">
        <f t="shared" si="0"/>
        <v>0</v>
      </c>
      <c r="F17" s="47">
        <v>1</v>
      </c>
      <c r="G17" s="47"/>
      <c r="H17" s="47">
        <v>1</v>
      </c>
      <c r="I17" s="47"/>
      <c r="J17" s="47">
        <v>1</v>
      </c>
      <c r="K17" s="47"/>
      <c r="L17" s="47">
        <v>1</v>
      </c>
      <c r="M17" s="47"/>
      <c r="N17" s="47">
        <v>1</v>
      </c>
      <c r="O17" s="47"/>
      <c r="P17" s="47">
        <v>1</v>
      </c>
      <c r="Q17" s="47"/>
      <c r="R17" s="4"/>
    </row>
    <row r="18" spans="1:23" ht="12.75" customHeight="1" x14ac:dyDescent="0.25">
      <c r="A18" s="70">
        <v>1</v>
      </c>
      <c r="B18" s="71" t="s">
        <v>86</v>
      </c>
      <c r="C18" s="44" t="s">
        <v>16</v>
      </c>
      <c r="D18" s="45"/>
      <c r="E18" s="46">
        <f t="shared" si="0"/>
        <v>0</v>
      </c>
      <c r="F18" s="47">
        <v>1</v>
      </c>
      <c r="G18" s="47"/>
      <c r="H18" s="47"/>
      <c r="I18" s="47"/>
      <c r="J18" s="47"/>
      <c r="K18" s="47"/>
      <c r="L18" s="47">
        <v>1</v>
      </c>
      <c r="M18" s="47"/>
      <c r="N18" s="47"/>
      <c r="O18" s="47"/>
      <c r="P18" s="47"/>
      <c r="Q18" s="47"/>
      <c r="R18" s="4"/>
    </row>
    <row r="19" spans="1:23" ht="12.75" customHeight="1" x14ac:dyDescent="0.25">
      <c r="A19" s="70">
        <v>1</v>
      </c>
      <c r="B19" s="71" t="s">
        <v>38</v>
      </c>
      <c r="C19" s="44" t="s">
        <v>16</v>
      </c>
      <c r="D19" s="45"/>
      <c r="E19" s="46">
        <f t="shared" si="0"/>
        <v>0</v>
      </c>
      <c r="F19" s="47">
        <v>1</v>
      </c>
      <c r="G19" s="47">
        <v>1</v>
      </c>
      <c r="H19" s="47">
        <v>1</v>
      </c>
      <c r="I19" s="47">
        <v>1</v>
      </c>
      <c r="J19" s="47">
        <v>1</v>
      </c>
      <c r="K19" s="47">
        <v>1</v>
      </c>
      <c r="L19" s="47">
        <v>1</v>
      </c>
      <c r="M19" s="47">
        <v>1</v>
      </c>
      <c r="N19" s="47">
        <v>1</v>
      </c>
      <c r="O19" s="47">
        <v>1</v>
      </c>
      <c r="P19" s="47">
        <v>1</v>
      </c>
      <c r="Q19" s="47">
        <v>1</v>
      </c>
      <c r="R19" s="4"/>
    </row>
    <row r="20" spans="1:23" ht="12.75" customHeight="1" x14ac:dyDescent="0.25">
      <c r="A20" s="53">
        <v>1</v>
      </c>
      <c r="B20" s="75" t="s">
        <v>44</v>
      </c>
      <c r="C20" s="53" t="s">
        <v>17</v>
      </c>
      <c r="D20" s="45"/>
      <c r="E20" s="76">
        <f t="shared" si="0"/>
        <v>0</v>
      </c>
      <c r="F20" s="53">
        <v>1</v>
      </c>
      <c r="G20" s="53"/>
      <c r="H20" s="53"/>
      <c r="I20" s="53"/>
      <c r="J20" s="53">
        <v>1</v>
      </c>
      <c r="K20" s="53"/>
      <c r="L20" s="53"/>
      <c r="M20" s="53"/>
      <c r="N20" s="53">
        <v>1</v>
      </c>
      <c r="O20" s="53"/>
      <c r="P20" s="53"/>
      <c r="Q20" s="53"/>
      <c r="R20" s="4"/>
    </row>
    <row r="21" spans="1:23" ht="12.75" customHeight="1" x14ac:dyDescent="0.25">
      <c r="A21" s="53">
        <v>1</v>
      </c>
      <c r="B21" s="75" t="s">
        <v>45</v>
      </c>
      <c r="C21" s="53" t="s">
        <v>17</v>
      </c>
      <c r="D21" s="45"/>
      <c r="E21" s="76">
        <f t="shared" si="0"/>
        <v>0</v>
      </c>
      <c r="F21" s="53">
        <v>1</v>
      </c>
      <c r="G21" s="53"/>
      <c r="H21" s="53"/>
      <c r="I21" s="53"/>
      <c r="J21" s="53">
        <v>1</v>
      </c>
      <c r="K21" s="53"/>
      <c r="L21" s="53"/>
      <c r="M21" s="53"/>
      <c r="N21" s="53">
        <v>1</v>
      </c>
      <c r="O21" s="53"/>
      <c r="P21" s="53"/>
      <c r="Q21" s="53"/>
      <c r="R21" s="4"/>
      <c r="U21" s="171" t="s">
        <v>206</v>
      </c>
      <c r="V21" s="171"/>
      <c r="W21" s="171"/>
    </row>
    <row r="22" spans="1:23" ht="12.75" customHeight="1" x14ac:dyDescent="0.25">
      <c r="A22" s="53">
        <v>1</v>
      </c>
      <c r="B22" s="75" t="s">
        <v>189</v>
      </c>
      <c r="C22" s="53" t="s">
        <v>17</v>
      </c>
      <c r="D22" s="45"/>
      <c r="E22" s="76">
        <f t="shared" si="0"/>
        <v>0</v>
      </c>
      <c r="F22" s="53">
        <v>1</v>
      </c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4"/>
      <c r="U22" s="28"/>
      <c r="V22" s="26">
        <f>COUNT(F20:Q51)*G5</f>
        <v>134</v>
      </c>
      <c r="W22" s="28"/>
    </row>
    <row r="23" spans="1:23" ht="12.75" customHeight="1" x14ac:dyDescent="0.25">
      <c r="A23" s="53">
        <v>1</v>
      </c>
      <c r="B23" s="75" t="s">
        <v>47</v>
      </c>
      <c r="C23" s="53" t="s">
        <v>17</v>
      </c>
      <c r="D23" s="45"/>
      <c r="E23" s="76">
        <f t="shared" si="0"/>
        <v>0</v>
      </c>
      <c r="F23" s="53">
        <v>1</v>
      </c>
      <c r="G23" s="53"/>
      <c r="H23" s="53"/>
      <c r="I23" s="53"/>
      <c r="J23" s="53">
        <v>1</v>
      </c>
      <c r="K23" s="53"/>
      <c r="L23" s="53"/>
      <c r="M23" s="53"/>
      <c r="N23" s="53">
        <v>1</v>
      </c>
      <c r="O23" s="53"/>
      <c r="P23" s="53"/>
      <c r="Q23" s="53"/>
      <c r="R23" s="4"/>
      <c r="U23" s="189" t="s">
        <v>207</v>
      </c>
      <c r="V23" s="190"/>
      <c r="W23" s="190"/>
    </row>
    <row r="24" spans="1:23" ht="12.75" customHeight="1" x14ac:dyDescent="0.25">
      <c r="A24" s="53">
        <v>1</v>
      </c>
      <c r="B24" s="75" t="s">
        <v>48</v>
      </c>
      <c r="C24" s="53" t="s">
        <v>17</v>
      </c>
      <c r="D24" s="45"/>
      <c r="E24" s="76">
        <f t="shared" si="0"/>
        <v>0</v>
      </c>
      <c r="F24" s="53">
        <v>1</v>
      </c>
      <c r="G24" s="53"/>
      <c r="H24" s="53"/>
      <c r="I24" s="53"/>
      <c r="J24" s="53">
        <v>1</v>
      </c>
      <c r="K24" s="53"/>
      <c r="L24" s="53"/>
      <c r="M24" s="53"/>
      <c r="N24" s="53">
        <v>1</v>
      </c>
      <c r="O24" s="53"/>
      <c r="P24" s="53"/>
      <c r="Q24" s="53"/>
      <c r="R24" s="4"/>
      <c r="U24" s="38"/>
      <c r="V24" s="39">
        <f>COUNTA(F7:Q7)*G5</f>
        <v>12</v>
      </c>
      <c r="W24" s="40"/>
    </row>
    <row r="25" spans="1:23" ht="12.75" customHeight="1" x14ac:dyDescent="0.25">
      <c r="A25" s="53">
        <v>1</v>
      </c>
      <c r="B25" s="75" t="s">
        <v>88</v>
      </c>
      <c r="C25" s="53" t="s">
        <v>17</v>
      </c>
      <c r="D25" s="45"/>
      <c r="E25" s="76">
        <f t="shared" si="0"/>
        <v>0</v>
      </c>
      <c r="F25" s="53">
        <v>1</v>
      </c>
      <c r="G25" s="53"/>
      <c r="H25" s="53"/>
      <c r="I25" s="53"/>
      <c r="J25" s="53">
        <v>1</v>
      </c>
      <c r="K25" s="53"/>
      <c r="L25" s="53"/>
      <c r="M25" s="53"/>
      <c r="N25" s="53">
        <v>1</v>
      </c>
      <c r="O25" s="53"/>
      <c r="P25" s="53"/>
      <c r="Q25" s="53"/>
      <c r="R25" s="4"/>
      <c r="U25" s="187" t="s">
        <v>209</v>
      </c>
      <c r="V25" s="187"/>
      <c r="W25" s="187"/>
    </row>
    <row r="26" spans="1:23" ht="12.75" customHeight="1" x14ac:dyDescent="0.25">
      <c r="A26" s="53">
        <v>1</v>
      </c>
      <c r="B26" s="75" t="s">
        <v>89</v>
      </c>
      <c r="C26" s="53" t="s">
        <v>17</v>
      </c>
      <c r="D26" s="45"/>
      <c r="E26" s="76">
        <f t="shared" si="0"/>
        <v>0</v>
      </c>
      <c r="F26" s="53">
        <v>1</v>
      </c>
      <c r="G26" s="53"/>
      <c r="H26" s="53"/>
      <c r="I26" s="53"/>
      <c r="J26" s="53">
        <v>1</v>
      </c>
      <c r="K26" s="53"/>
      <c r="L26" s="53"/>
      <c r="M26" s="53"/>
      <c r="N26" s="53">
        <v>1</v>
      </c>
      <c r="O26" s="53"/>
      <c r="P26" s="53"/>
      <c r="Q26" s="53"/>
      <c r="R26" s="4"/>
      <c r="U26" s="28"/>
      <c r="V26" s="25">
        <f>COUNTA(F7:Q7)*G5</f>
        <v>12</v>
      </c>
      <c r="W26" s="28"/>
    </row>
    <row r="27" spans="1:23" ht="12.75" customHeight="1" x14ac:dyDescent="0.25">
      <c r="A27" s="53">
        <v>1</v>
      </c>
      <c r="B27" s="75" t="s">
        <v>49</v>
      </c>
      <c r="C27" s="53" t="s">
        <v>17</v>
      </c>
      <c r="D27" s="45"/>
      <c r="E27" s="76">
        <f t="shared" si="0"/>
        <v>0</v>
      </c>
      <c r="F27" s="53">
        <v>1</v>
      </c>
      <c r="G27" s="53"/>
      <c r="H27" s="53"/>
      <c r="I27" s="53"/>
      <c r="J27" s="53">
        <v>1</v>
      </c>
      <c r="K27" s="53"/>
      <c r="L27" s="53"/>
      <c r="M27" s="53"/>
      <c r="N27" s="53">
        <v>1</v>
      </c>
      <c r="O27" s="53"/>
      <c r="P27" s="53"/>
      <c r="Q27" s="53"/>
      <c r="R27" s="4"/>
    </row>
    <row r="28" spans="1:23" ht="12.75" customHeight="1" x14ac:dyDescent="0.25">
      <c r="A28" s="53">
        <v>1</v>
      </c>
      <c r="B28" s="77" t="s">
        <v>50</v>
      </c>
      <c r="C28" s="53" t="s">
        <v>17</v>
      </c>
      <c r="D28" s="45"/>
      <c r="E28" s="76">
        <f t="shared" si="0"/>
        <v>0</v>
      </c>
      <c r="F28" s="53">
        <v>1</v>
      </c>
      <c r="G28" s="53">
        <v>1</v>
      </c>
      <c r="H28" s="53">
        <v>1</v>
      </c>
      <c r="I28" s="53">
        <v>1</v>
      </c>
      <c r="J28" s="53">
        <v>1</v>
      </c>
      <c r="K28" s="53">
        <v>1</v>
      </c>
      <c r="L28" s="53">
        <v>1</v>
      </c>
      <c r="M28" s="53">
        <v>1</v>
      </c>
      <c r="N28" s="53">
        <v>1</v>
      </c>
      <c r="O28" s="53">
        <v>1</v>
      </c>
      <c r="P28" s="53">
        <v>1</v>
      </c>
      <c r="Q28" s="53">
        <v>1</v>
      </c>
      <c r="R28" s="4"/>
    </row>
    <row r="29" spans="1:23" ht="12.75" customHeight="1" x14ac:dyDescent="0.25">
      <c r="A29" s="53">
        <v>1</v>
      </c>
      <c r="B29" s="75" t="s">
        <v>51</v>
      </c>
      <c r="C29" s="53" t="s">
        <v>17</v>
      </c>
      <c r="D29" s="45"/>
      <c r="E29" s="76">
        <f t="shared" si="0"/>
        <v>0</v>
      </c>
      <c r="F29" s="53">
        <v>1</v>
      </c>
      <c r="G29" s="53"/>
      <c r="H29" s="53"/>
      <c r="I29" s="53"/>
      <c r="J29" s="53"/>
      <c r="K29" s="53">
        <v>1</v>
      </c>
      <c r="L29" s="53"/>
      <c r="M29" s="53"/>
      <c r="N29" s="53"/>
      <c r="O29" s="53"/>
      <c r="P29" s="53">
        <v>1</v>
      </c>
      <c r="Q29" s="53"/>
      <c r="R29" s="4"/>
    </row>
    <row r="30" spans="1:23" ht="12.75" customHeight="1" x14ac:dyDescent="0.25">
      <c r="A30" s="53">
        <v>1</v>
      </c>
      <c r="B30" s="75" t="s">
        <v>52</v>
      </c>
      <c r="C30" s="53" t="s">
        <v>17</v>
      </c>
      <c r="D30" s="45"/>
      <c r="E30" s="76">
        <f t="shared" si="0"/>
        <v>0</v>
      </c>
      <c r="F30" s="53">
        <v>1</v>
      </c>
      <c r="G30" s="53"/>
      <c r="H30" s="53">
        <v>1</v>
      </c>
      <c r="I30" s="53"/>
      <c r="J30" s="53">
        <v>1</v>
      </c>
      <c r="K30" s="53"/>
      <c r="L30" s="53">
        <v>1</v>
      </c>
      <c r="M30" s="53"/>
      <c r="N30" s="53">
        <v>1</v>
      </c>
      <c r="O30" s="53"/>
      <c r="P30" s="53">
        <v>1</v>
      </c>
      <c r="Q30" s="53"/>
      <c r="R30" s="4"/>
    </row>
    <row r="31" spans="1:23" ht="12.75" customHeight="1" x14ac:dyDescent="0.25">
      <c r="A31" s="53">
        <v>1</v>
      </c>
      <c r="B31" s="75" t="s">
        <v>53</v>
      </c>
      <c r="C31" s="53" t="s">
        <v>17</v>
      </c>
      <c r="D31" s="45"/>
      <c r="E31" s="76">
        <f t="shared" si="0"/>
        <v>0</v>
      </c>
      <c r="F31" s="53">
        <v>1</v>
      </c>
      <c r="G31" s="53"/>
      <c r="H31" s="53"/>
      <c r="I31" s="53"/>
      <c r="J31" s="53"/>
      <c r="K31" s="53">
        <v>1</v>
      </c>
      <c r="L31" s="53"/>
      <c r="M31" s="53"/>
      <c r="N31" s="53"/>
      <c r="O31" s="53"/>
      <c r="P31" s="53">
        <v>1</v>
      </c>
      <c r="Q31" s="53"/>
      <c r="R31" s="4"/>
    </row>
    <row r="32" spans="1:23" ht="12.75" customHeight="1" x14ac:dyDescent="0.25">
      <c r="A32" s="53">
        <v>1</v>
      </c>
      <c r="B32" s="75" t="s">
        <v>54</v>
      </c>
      <c r="C32" s="53" t="s">
        <v>17</v>
      </c>
      <c r="D32" s="45"/>
      <c r="E32" s="76">
        <f t="shared" si="0"/>
        <v>0</v>
      </c>
      <c r="F32" s="53">
        <v>1</v>
      </c>
      <c r="G32" s="53"/>
      <c r="H32" s="53"/>
      <c r="I32" s="53"/>
      <c r="J32" s="53"/>
      <c r="K32" s="53"/>
      <c r="L32" s="53">
        <v>1</v>
      </c>
      <c r="M32" s="53"/>
      <c r="N32" s="53"/>
      <c r="O32" s="53"/>
      <c r="P32" s="53"/>
      <c r="Q32" s="53"/>
      <c r="R32" s="4"/>
    </row>
    <row r="33" spans="1:18" ht="12.75" customHeight="1" x14ac:dyDescent="0.25">
      <c r="A33" s="53">
        <v>1</v>
      </c>
      <c r="B33" s="75" t="s">
        <v>55</v>
      </c>
      <c r="C33" s="53" t="s">
        <v>17</v>
      </c>
      <c r="D33" s="45"/>
      <c r="E33" s="76">
        <f t="shared" si="0"/>
        <v>0</v>
      </c>
      <c r="F33" s="53">
        <v>1</v>
      </c>
      <c r="G33" s="53"/>
      <c r="H33" s="53"/>
      <c r="I33" s="53"/>
      <c r="J33" s="53"/>
      <c r="K33" s="53"/>
      <c r="L33" s="53">
        <v>1</v>
      </c>
      <c r="M33" s="53"/>
      <c r="N33" s="53"/>
      <c r="O33" s="53"/>
      <c r="P33" s="53"/>
      <c r="Q33" s="53"/>
      <c r="R33" s="4"/>
    </row>
    <row r="34" spans="1:18" ht="12.75" customHeight="1" x14ac:dyDescent="0.25">
      <c r="A34" s="53">
        <v>1</v>
      </c>
      <c r="B34" s="75" t="s">
        <v>190</v>
      </c>
      <c r="C34" s="53" t="s">
        <v>17</v>
      </c>
      <c r="D34" s="45"/>
      <c r="E34" s="76">
        <f t="shared" si="0"/>
        <v>0</v>
      </c>
      <c r="F34" s="53">
        <v>1</v>
      </c>
      <c r="G34" s="53"/>
      <c r="H34" s="53"/>
      <c r="I34" s="53"/>
      <c r="J34" s="53"/>
      <c r="K34" s="53"/>
      <c r="L34" s="53">
        <v>1</v>
      </c>
      <c r="M34" s="53"/>
      <c r="N34" s="53"/>
      <c r="O34" s="53"/>
      <c r="P34" s="53"/>
      <c r="Q34" s="53"/>
      <c r="R34" s="4"/>
    </row>
    <row r="35" spans="1:18" ht="12.75" customHeight="1" x14ac:dyDescent="0.25">
      <c r="A35" s="53">
        <v>1</v>
      </c>
      <c r="B35" s="75" t="s">
        <v>61</v>
      </c>
      <c r="C35" s="53" t="s">
        <v>17</v>
      </c>
      <c r="D35" s="45"/>
      <c r="E35" s="76">
        <f t="shared" si="0"/>
        <v>0</v>
      </c>
      <c r="F35" s="53">
        <v>1</v>
      </c>
      <c r="G35" s="53">
        <v>1</v>
      </c>
      <c r="H35" s="53">
        <v>1</v>
      </c>
      <c r="I35" s="53">
        <v>1</v>
      </c>
      <c r="J35" s="53">
        <v>1</v>
      </c>
      <c r="K35" s="53">
        <v>1</v>
      </c>
      <c r="L35" s="53">
        <v>1</v>
      </c>
      <c r="M35" s="53">
        <v>1</v>
      </c>
      <c r="N35" s="53">
        <v>1</v>
      </c>
      <c r="O35" s="53">
        <v>1</v>
      </c>
      <c r="P35" s="53">
        <v>1</v>
      </c>
      <c r="Q35" s="53">
        <v>1</v>
      </c>
      <c r="R35" s="4"/>
    </row>
    <row r="36" spans="1:18" ht="12.75" customHeight="1" x14ac:dyDescent="0.25">
      <c r="A36" s="53">
        <v>1</v>
      </c>
      <c r="B36" s="75" t="s">
        <v>62</v>
      </c>
      <c r="C36" s="53" t="s">
        <v>17</v>
      </c>
      <c r="D36" s="45"/>
      <c r="E36" s="76">
        <f t="shared" si="0"/>
        <v>0</v>
      </c>
      <c r="F36" s="53">
        <v>1</v>
      </c>
      <c r="G36" s="53"/>
      <c r="H36" s="53">
        <v>1</v>
      </c>
      <c r="I36" s="53"/>
      <c r="J36" s="53">
        <v>1</v>
      </c>
      <c r="K36" s="53"/>
      <c r="L36" s="53">
        <v>1</v>
      </c>
      <c r="M36" s="53"/>
      <c r="N36" s="53">
        <v>1</v>
      </c>
      <c r="O36" s="53"/>
      <c r="P36" s="53">
        <v>1</v>
      </c>
      <c r="Q36" s="53"/>
      <c r="R36" s="4"/>
    </row>
    <row r="37" spans="1:18" ht="12.75" customHeight="1" x14ac:dyDescent="0.25">
      <c r="A37" s="53">
        <v>1</v>
      </c>
      <c r="B37" s="75" t="s">
        <v>91</v>
      </c>
      <c r="C37" s="53" t="s">
        <v>17</v>
      </c>
      <c r="D37" s="45"/>
      <c r="E37" s="76">
        <f t="shared" si="0"/>
        <v>0</v>
      </c>
      <c r="F37" s="53">
        <v>1</v>
      </c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4"/>
    </row>
    <row r="38" spans="1:18" ht="12.75" customHeight="1" x14ac:dyDescent="0.25">
      <c r="A38" s="53">
        <v>1</v>
      </c>
      <c r="B38" s="75" t="s">
        <v>191</v>
      </c>
      <c r="C38" s="53" t="s">
        <v>17</v>
      </c>
      <c r="D38" s="45"/>
      <c r="E38" s="76">
        <f t="shared" si="0"/>
        <v>0</v>
      </c>
      <c r="F38" s="53">
        <v>1</v>
      </c>
      <c r="G38" s="53">
        <v>1</v>
      </c>
      <c r="H38" s="53">
        <v>1</v>
      </c>
      <c r="I38" s="53">
        <v>1</v>
      </c>
      <c r="J38" s="53">
        <v>1</v>
      </c>
      <c r="K38" s="53">
        <v>1</v>
      </c>
      <c r="L38" s="53">
        <v>1</v>
      </c>
      <c r="M38" s="53">
        <v>1</v>
      </c>
      <c r="N38" s="53">
        <v>1</v>
      </c>
      <c r="O38" s="53">
        <v>1</v>
      </c>
      <c r="P38" s="53">
        <v>1</v>
      </c>
      <c r="Q38" s="53">
        <v>1</v>
      </c>
      <c r="R38" s="4"/>
    </row>
    <row r="39" spans="1:18" ht="12.75" customHeight="1" x14ac:dyDescent="0.25">
      <c r="A39" s="53">
        <v>1</v>
      </c>
      <c r="B39" s="75" t="s">
        <v>63</v>
      </c>
      <c r="C39" s="53" t="s">
        <v>17</v>
      </c>
      <c r="D39" s="45"/>
      <c r="E39" s="76">
        <f t="shared" si="0"/>
        <v>0</v>
      </c>
      <c r="F39" s="53">
        <v>1</v>
      </c>
      <c r="G39" s="53"/>
      <c r="H39" s="53"/>
      <c r="I39" s="53"/>
      <c r="J39" s="53"/>
      <c r="K39" s="53"/>
      <c r="L39" s="53">
        <v>1</v>
      </c>
      <c r="M39" s="53"/>
      <c r="N39" s="53"/>
      <c r="O39" s="53"/>
      <c r="P39" s="53"/>
      <c r="Q39" s="53"/>
      <c r="R39" s="4"/>
    </row>
    <row r="40" spans="1:18" ht="12.75" customHeight="1" x14ac:dyDescent="0.25">
      <c r="A40" s="53">
        <v>1</v>
      </c>
      <c r="B40" s="75" t="s">
        <v>92</v>
      </c>
      <c r="C40" s="53" t="s">
        <v>17</v>
      </c>
      <c r="D40" s="45"/>
      <c r="E40" s="76">
        <f t="shared" si="0"/>
        <v>0</v>
      </c>
      <c r="F40" s="53">
        <v>1</v>
      </c>
      <c r="G40" s="53"/>
      <c r="H40" s="53"/>
      <c r="I40" s="53"/>
      <c r="J40" s="53"/>
      <c r="K40" s="53"/>
      <c r="L40" s="53">
        <v>1</v>
      </c>
      <c r="M40" s="53"/>
      <c r="N40" s="53"/>
      <c r="O40" s="53"/>
      <c r="P40" s="53"/>
      <c r="Q40" s="53"/>
      <c r="R40" s="4"/>
    </row>
    <row r="41" spans="1:18" ht="12.75" customHeight="1" x14ac:dyDescent="0.25">
      <c r="A41" s="53">
        <v>1</v>
      </c>
      <c r="B41" s="75" t="s">
        <v>196</v>
      </c>
      <c r="C41" s="53" t="s">
        <v>17</v>
      </c>
      <c r="D41" s="45"/>
      <c r="E41" s="76">
        <f t="shared" si="0"/>
        <v>0</v>
      </c>
      <c r="F41" s="53">
        <v>1</v>
      </c>
      <c r="G41" s="53"/>
      <c r="H41" s="53"/>
      <c r="I41" s="53"/>
      <c r="J41" s="53"/>
      <c r="K41" s="53">
        <v>1</v>
      </c>
      <c r="L41" s="53"/>
      <c r="M41" s="53"/>
      <c r="N41" s="53"/>
      <c r="O41" s="53"/>
      <c r="P41" s="53">
        <v>1</v>
      </c>
      <c r="Q41" s="53"/>
      <c r="R41" s="4"/>
    </row>
    <row r="42" spans="1:18" ht="12.75" customHeight="1" x14ac:dyDescent="0.25">
      <c r="A42" s="53">
        <v>1</v>
      </c>
      <c r="B42" s="75" t="s">
        <v>57</v>
      </c>
      <c r="C42" s="53" t="s">
        <v>17</v>
      </c>
      <c r="D42" s="45"/>
      <c r="E42" s="76">
        <f t="shared" si="0"/>
        <v>0</v>
      </c>
      <c r="F42" s="53">
        <v>1</v>
      </c>
      <c r="G42" s="53"/>
      <c r="H42" s="53"/>
      <c r="I42" s="53">
        <v>1</v>
      </c>
      <c r="J42" s="53"/>
      <c r="K42" s="53"/>
      <c r="L42" s="53">
        <v>1</v>
      </c>
      <c r="M42" s="53"/>
      <c r="N42" s="53"/>
      <c r="O42" s="53">
        <v>1</v>
      </c>
      <c r="P42" s="53"/>
      <c r="Q42" s="53"/>
      <c r="R42" s="4"/>
    </row>
    <row r="43" spans="1:18" ht="12.75" customHeight="1" x14ac:dyDescent="0.25">
      <c r="A43" s="53">
        <v>1</v>
      </c>
      <c r="B43" s="75" t="s">
        <v>58</v>
      </c>
      <c r="C43" s="53" t="s">
        <v>17</v>
      </c>
      <c r="D43" s="45"/>
      <c r="E43" s="76">
        <f t="shared" si="0"/>
        <v>0</v>
      </c>
      <c r="F43" s="53">
        <v>1</v>
      </c>
      <c r="G43" s="53"/>
      <c r="H43" s="53"/>
      <c r="I43" s="53">
        <v>1</v>
      </c>
      <c r="J43" s="53"/>
      <c r="K43" s="53"/>
      <c r="L43" s="53">
        <v>1</v>
      </c>
      <c r="M43" s="53"/>
      <c r="N43" s="53"/>
      <c r="O43" s="53">
        <v>1</v>
      </c>
      <c r="P43" s="53"/>
      <c r="Q43" s="53"/>
      <c r="R43" s="4"/>
    </row>
    <row r="44" spans="1:18" s="13" customFormat="1" ht="12.75" customHeight="1" x14ac:dyDescent="0.25">
      <c r="A44" s="123">
        <v>1</v>
      </c>
      <c r="B44" s="118" t="s">
        <v>154</v>
      </c>
      <c r="C44" s="119" t="s">
        <v>17</v>
      </c>
      <c r="D44" s="45"/>
      <c r="E44" s="76">
        <f t="shared" si="0"/>
        <v>0</v>
      </c>
      <c r="F44" s="56">
        <v>1</v>
      </c>
      <c r="G44" s="56"/>
      <c r="H44" s="56">
        <v>1</v>
      </c>
      <c r="I44" s="56"/>
      <c r="J44" s="56">
        <v>1</v>
      </c>
      <c r="K44" s="56"/>
      <c r="L44" s="56">
        <v>1</v>
      </c>
      <c r="M44" s="56"/>
      <c r="N44" s="56">
        <v>1</v>
      </c>
      <c r="O44" s="56"/>
      <c r="P44" s="56">
        <v>1</v>
      </c>
      <c r="Q44" s="56"/>
      <c r="R44" s="12"/>
    </row>
    <row r="45" spans="1:18" s="13" customFormat="1" ht="12.75" customHeight="1" x14ac:dyDescent="0.25">
      <c r="A45" s="123">
        <v>1</v>
      </c>
      <c r="B45" s="120" t="s">
        <v>155</v>
      </c>
      <c r="C45" s="121" t="s">
        <v>17</v>
      </c>
      <c r="D45" s="45"/>
      <c r="E45" s="76">
        <f t="shared" si="0"/>
        <v>0</v>
      </c>
      <c r="F45" s="56">
        <v>1</v>
      </c>
      <c r="G45" s="56">
        <v>1</v>
      </c>
      <c r="H45" s="56">
        <v>1</v>
      </c>
      <c r="I45" s="56">
        <v>1</v>
      </c>
      <c r="J45" s="56">
        <v>1</v>
      </c>
      <c r="K45" s="56">
        <v>1</v>
      </c>
      <c r="L45" s="56">
        <v>1</v>
      </c>
      <c r="M45" s="56">
        <v>1</v>
      </c>
      <c r="N45" s="56">
        <v>1</v>
      </c>
      <c r="O45" s="56">
        <v>1</v>
      </c>
      <c r="P45" s="56">
        <v>1</v>
      </c>
      <c r="Q45" s="56">
        <v>1</v>
      </c>
      <c r="R45" s="12"/>
    </row>
    <row r="46" spans="1:18" s="13" customFormat="1" ht="12.75" customHeight="1" x14ac:dyDescent="0.25">
      <c r="A46" s="123">
        <v>1</v>
      </c>
      <c r="B46" s="118" t="s">
        <v>151</v>
      </c>
      <c r="C46" s="119" t="s">
        <v>17</v>
      </c>
      <c r="D46" s="45"/>
      <c r="E46" s="76">
        <f t="shared" si="0"/>
        <v>0</v>
      </c>
      <c r="F46" s="56"/>
      <c r="G46" s="56"/>
      <c r="H46" s="56"/>
      <c r="I46" s="56"/>
      <c r="J46" s="56"/>
      <c r="K46" s="56"/>
      <c r="L46" s="56">
        <v>1</v>
      </c>
      <c r="M46" s="56"/>
      <c r="N46" s="56"/>
      <c r="O46" s="56"/>
      <c r="P46" s="56"/>
      <c r="Q46" s="56"/>
      <c r="R46" s="12"/>
    </row>
    <row r="47" spans="1:18" s="13" customFormat="1" ht="12.75" customHeight="1" x14ac:dyDescent="0.25">
      <c r="A47" s="123">
        <v>1</v>
      </c>
      <c r="B47" s="118" t="s">
        <v>192</v>
      </c>
      <c r="C47" s="119" t="s">
        <v>17</v>
      </c>
      <c r="D47" s="45"/>
      <c r="E47" s="76">
        <f t="shared" si="0"/>
        <v>0</v>
      </c>
      <c r="F47" s="56"/>
      <c r="G47" s="56"/>
      <c r="H47" s="56"/>
      <c r="I47" s="56"/>
      <c r="J47" s="56"/>
      <c r="K47" s="56"/>
      <c r="L47" s="56">
        <v>1</v>
      </c>
      <c r="M47" s="56"/>
      <c r="N47" s="56"/>
      <c r="O47" s="56"/>
      <c r="P47" s="56"/>
      <c r="Q47" s="56"/>
      <c r="R47" s="12"/>
    </row>
    <row r="48" spans="1:18" s="13" customFormat="1" ht="12.75" customHeight="1" x14ac:dyDescent="0.25">
      <c r="A48" s="123">
        <v>1</v>
      </c>
      <c r="B48" s="118" t="s">
        <v>147</v>
      </c>
      <c r="C48" s="119" t="s">
        <v>17</v>
      </c>
      <c r="D48" s="45"/>
      <c r="E48" s="76">
        <f t="shared" si="0"/>
        <v>0</v>
      </c>
      <c r="F48" s="56"/>
      <c r="G48" s="56"/>
      <c r="H48" s="56"/>
      <c r="I48" s="56"/>
      <c r="J48" s="56"/>
      <c r="K48" s="56">
        <v>1</v>
      </c>
      <c r="L48" s="56"/>
      <c r="M48" s="56"/>
      <c r="N48" s="56"/>
      <c r="O48" s="56"/>
      <c r="P48" s="56"/>
      <c r="Q48" s="56"/>
      <c r="R48" s="12"/>
    </row>
    <row r="49" spans="1:18" s="13" customFormat="1" ht="12.75" customHeight="1" x14ac:dyDescent="0.25">
      <c r="A49" s="121">
        <v>1</v>
      </c>
      <c r="B49" s="120" t="s">
        <v>144</v>
      </c>
      <c r="C49" s="121" t="s">
        <v>17</v>
      </c>
      <c r="D49" s="45"/>
      <c r="E49" s="76">
        <f t="shared" si="0"/>
        <v>0</v>
      </c>
      <c r="F49" s="56">
        <v>1</v>
      </c>
      <c r="G49" s="56">
        <v>1</v>
      </c>
      <c r="H49" s="56">
        <v>1</v>
      </c>
      <c r="I49" s="56">
        <v>1</v>
      </c>
      <c r="J49" s="56">
        <v>1</v>
      </c>
      <c r="K49" s="56">
        <v>1</v>
      </c>
      <c r="L49" s="56">
        <v>1</v>
      </c>
      <c r="M49" s="56">
        <v>1</v>
      </c>
      <c r="N49" s="56">
        <v>1</v>
      </c>
      <c r="O49" s="56">
        <v>1</v>
      </c>
      <c r="P49" s="56">
        <v>1</v>
      </c>
      <c r="Q49" s="56">
        <v>1</v>
      </c>
      <c r="R49" s="12"/>
    </row>
    <row r="50" spans="1:18" s="13" customFormat="1" ht="12.75" customHeight="1" x14ac:dyDescent="0.25">
      <c r="A50" s="121">
        <v>1</v>
      </c>
      <c r="B50" s="122" t="s">
        <v>145</v>
      </c>
      <c r="C50" s="123" t="s">
        <v>17</v>
      </c>
      <c r="D50" s="45"/>
      <c r="E50" s="76">
        <f t="shared" si="0"/>
        <v>0</v>
      </c>
      <c r="F50" s="56"/>
      <c r="G50" s="56"/>
      <c r="H50" s="56"/>
      <c r="I50" s="56"/>
      <c r="J50" s="56"/>
      <c r="K50" s="56">
        <v>1</v>
      </c>
      <c r="L50" s="56"/>
      <c r="M50" s="56"/>
      <c r="N50" s="56"/>
      <c r="O50" s="56"/>
      <c r="P50" s="56"/>
      <c r="Q50" s="56"/>
      <c r="R50" s="12"/>
    </row>
    <row r="51" spans="1:18" ht="12.75" customHeight="1" x14ac:dyDescent="0.25">
      <c r="A51" s="121">
        <v>1</v>
      </c>
      <c r="B51" s="128" t="s">
        <v>56</v>
      </c>
      <c r="C51" s="121" t="s">
        <v>17</v>
      </c>
      <c r="D51" s="45"/>
      <c r="E51" s="76">
        <f t="shared" si="0"/>
        <v>0</v>
      </c>
      <c r="F51" s="53">
        <v>1</v>
      </c>
      <c r="G51" s="53"/>
      <c r="H51" s="53"/>
      <c r="I51" s="53"/>
      <c r="J51" s="53"/>
      <c r="K51" s="53"/>
      <c r="L51" s="53">
        <v>1</v>
      </c>
      <c r="M51" s="53"/>
      <c r="N51" s="53"/>
      <c r="O51" s="53"/>
      <c r="P51" s="53"/>
      <c r="Q51" s="53"/>
      <c r="R51" s="4"/>
    </row>
    <row r="52" spans="1:18" ht="12.75" customHeight="1" x14ac:dyDescent="0.25">
      <c r="A52" s="129">
        <v>1</v>
      </c>
      <c r="B52" s="130" t="s">
        <v>70</v>
      </c>
      <c r="C52" s="127" t="s">
        <v>18</v>
      </c>
      <c r="D52" s="45"/>
      <c r="E52" s="80">
        <f t="shared" si="0"/>
        <v>0</v>
      </c>
      <c r="F52" s="58">
        <v>1</v>
      </c>
      <c r="G52" s="58">
        <v>1</v>
      </c>
      <c r="H52" s="58">
        <v>1</v>
      </c>
      <c r="I52" s="58">
        <v>1</v>
      </c>
      <c r="J52" s="58">
        <v>1</v>
      </c>
      <c r="K52" s="58">
        <v>1</v>
      </c>
      <c r="L52" s="58">
        <v>1</v>
      </c>
      <c r="M52" s="58">
        <v>1</v>
      </c>
      <c r="N52" s="58">
        <v>1</v>
      </c>
      <c r="O52" s="58">
        <v>1</v>
      </c>
      <c r="P52" s="58">
        <v>1</v>
      </c>
      <c r="Q52" s="58">
        <v>1</v>
      </c>
      <c r="R52" s="4"/>
    </row>
    <row r="53" spans="1:18" ht="12.75" customHeight="1" x14ac:dyDescent="0.25">
      <c r="A53" s="129">
        <v>1</v>
      </c>
      <c r="B53" s="131" t="s">
        <v>93</v>
      </c>
      <c r="C53" s="125" t="s">
        <v>18</v>
      </c>
      <c r="D53" s="45"/>
      <c r="E53" s="80">
        <f t="shared" si="0"/>
        <v>0</v>
      </c>
      <c r="F53" s="58">
        <v>1</v>
      </c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4"/>
    </row>
    <row r="54" spans="1:18" ht="12.75" customHeight="1" x14ac:dyDescent="0.25">
      <c r="A54" s="129">
        <v>1</v>
      </c>
      <c r="B54" s="131" t="s">
        <v>37</v>
      </c>
      <c r="C54" s="125" t="s">
        <v>18</v>
      </c>
      <c r="D54" s="45"/>
      <c r="E54" s="80">
        <f t="shared" si="0"/>
        <v>0</v>
      </c>
      <c r="F54" s="58">
        <v>1</v>
      </c>
      <c r="G54" s="58"/>
      <c r="H54" s="58">
        <v>1</v>
      </c>
      <c r="I54" s="58"/>
      <c r="J54" s="58">
        <v>1</v>
      </c>
      <c r="K54" s="58"/>
      <c r="L54" s="58">
        <v>1</v>
      </c>
      <c r="M54" s="58"/>
      <c r="N54" s="58">
        <v>1</v>
      </c>
      <c r="O54" s="58"/>
      <c r="P54" s="58">
        <v>1</v>
      </c>
      <c r="Q54" s="58"/>
      <c r="R54" s="4"/>
    </row>
    <row r="55" spans="1:18" ht="12.75" customHeight="1" x14ac:dyDescent="0.25">
      <c r="A55" s="129">
        <v>1</v>
      </c>
      <c r="B55" s="130" t="s">
        <v>73</v>
      </c>
      <c r="C55" s="127" t="s">
        <v>18</v>
      </c>
      <c r="D55" s="45"/>
      <c r="E55" s="80">
        <f t="shared" si="0"/>
        <v>0</v>
      </c>
      <c r="F55" s="58">
        <v>1</v>
      </c>
      <c r="G55" s="58"/>
      <c r="H55" s="58"/>
      <c r="I55" s="58"/>
      <c r="J55" s="58"/>
      <c r="K55" s="58"/>
      <c r="L55" s="58">
        <v>1</v>
      </c>
      <c r="M55" s="58"/>
      <c r="N55" s="58"/>
      <c r="O55" s="58"/>
      <c r="P55" s="58"/>
      <c r="Q55" s="58"/>
      <c r="R55" s="4"/>
    </row>
    <row r="56" spans="1:18" ht="12.75" customHeight="1" x14ac:dyDescent="0.25">
      <c r="A56" s="129">
        <v>1</v>
      </c>
      <c r="B56" s="130" t="s">
        <v>66</v>
      </c>
      <c r="C56" s="127" t="s">
        <v>18</v>
      </c>
      <c r="D56" s="45"/>
      <c r="E56" s="80">
        <f t="shared" si="0"/>
        <v>0</v>
      </c>
      <c r="F56" s="58">
        <v>1</v>
      </c>
      <c r="G56" s="58"/>
      <c r="H56" s="58"/>
      <c r="I56" s="58"/>
      <c r="J56" s="58"/>
      <c r="K56" s="58">
        <v>1</v>
      </c>
      <c r="L56" s="58"/>
      <c r="M56" s="58"/>
      <c r="N56" s="58"/>
      <c r="O56" s="58"/>
      <c r="P56" s="58">
        <v>1</v>
      </c>
      <c r="Q56" s="58"/>
      <c r="R56" s="4"/>
    </row>
    <row r="57" spans="1:18" ht="12.75" customHeight="1" x14ac:dyDescent="0.25">
      <c r="A57" s="129">
        <v>4</v>
      </c>
      <c r="B57" s="132" t="s">
        <v>94</v>
      </c>
      <c r="C57" s="127" t="s">
        <v>18</v>
      </c>
      <c r="D57" s="45"/>
      <c r="E57" s="80">
        <f t="shared" si="0"/>
        <v>0</v>
      </c>
      <c r="F57" s="58">
        <v>1</v>
      </c>
      <c r="G57" s="58"/>
      <c r="H57" s="58"/>
      <c r="I57" s="58"/>
      <c r="J57" s="58"/>
      <c r="K57" s="58">
        <v>1</v>
      </c>
      <c r="L57" s="58"/>
      <c r="M57" s="58"/>
      <c r="N57" s="58"/>
      <c r="O57" s="58"/>
      <c r="P57" s="58">
        <v>1</v>
      </c>
      <c r="Q57" s="58"/>
      <c r="R57" s="4"/>
    </row>
    <row r="58" spans="1:18" ht="12.75" customHeight="1" x14ac:dyDescent="0.25">
      <c r="A58" s="129">
        <v>1</v>
      </c>
      <c r="B58" s="130" t="s">
        <v>71</v>
      </c>
      <c r="C58" s="127" t="s">
        <v>18</v>
      </c>
      <c r="D58" s="45"/>
      <c r="E58" s="80">
        <f t="shared" si="0"/>
        <v>0</v>
      </c>
      <c r="F58" s="58">
        <v>1</v>
      </c>
      <c r="G58" s="58"/>
      <c r="H58" s="58"/>
      <c r="I58" s="58">
        <v>1</v>
      </c>
      <c r="J58" s="58"/>
      <c r="K58" s="58"/>
      <c r="L58" s="58">
        <v>1</v>
      </c>
      <c r="M58" s="58"/>
      <c r="N58" s="58"/>
      <c r="O58" s="58">
        <v>1</v>
      </c>
      <c r="P58" s="58"/>
      <c r="Q58" s="58"/>
      <c r="R58" s="4"/>
    </row>
    <row r="59" spans="1:18" ht="12.75" customHeight="1" x14ac:dyDescent="0.25">
      <c r="A59" s="129">
        <v>1</v>
      </c>
      <c r="B59" s="130" t="s">
        <v>72</v>
      </c>
      <c r="C59" s="127" t="s">
        <v>18</v>
      </c>
      <c r="D59" s="45"/>
      <c r="E59" s="80">
        <f t="shared" si="0"/>
        <v>0</v>
      </c>
      <c r="F59" s="58">
        <v>1</v>
      </c>
      <c r="G59" s="58"/>
      <c r="H59" s="58"/>
      <c r="I59" s="58">
        <v>1</v>
      </c>
      <c r="J59" s="58"/>
      <c r="K59" s="58"/>
      <c r="L59" s="58">
        <v>1</v>
      </c>
      <c r="M59" s="58"/>
      <c r="N59" s="58"/>
      <c r="O59" s="58">
        <v>1</v>
      </c>
      <c r="P59" s="58"/>
      <c r="Q59" s="58"/>
      <c r="R59" s="4"/>
    </row>
    <row r="60" spans="1:18" s="13" customFormat="1" ht="12.75" customHeight="1" x14ac:dyDescent="0.25">
      <c r="A60" s="125">
        <v>1</v>
      </c>
      <c r="B60" s="124" t="s">
        <v>149</v>
      </c>
      <c r="C60" s="125" t="s">
        <v>18</v>
      </c>
      <c r="D60" s="45"/>
      <c r="E60" s="80">
        <f t="shared" si="0"/>
        <v>0</v>
      </c>
      <c r="F60" s="60">
        <v>1</v>
      </c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12"/>
    </row>
    <row r="61" spans="1:18" s="13" customFormat="1" ht="12.75" customHeight="1" x14ac:dyDescent="0.25">
      <c r="A61" s="125">
        <v>1</v>
      </c>
      <c r="B61" s="124" t="s">
        <v>150</v>
      </c>
      <c r="C61" s="125" t="s">
        <v>18</v>
      </c>
      <c r="D61" s="45"/>
      <c r="E61" s="80">
        <f t="shared" si="0"/>
        <v>0</v>
      </c>
      <c r="F61" s="60">
        <v>1</v>
      </c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12"/>
    </row>
    <row r="62" spans="1:18" s="13" customFormat="1" ht="12.75" customHeight="1" x14ac:dyDescent="0.25">
      <c r="A62" s="129">
        <v>1</v>
      </c>
      <c r="B62" s="126" t="s">
        <v>152</v>
      </c>
      <c r="C62" s="127" t="s">
        <v>18</v>
      </c>
      <c r="D62" s="45"/>
      <c r="E62" s="80">
        <f t="shared" si="0"/>
        <v>0</v>
      </c>
      <c r="F62" s="60"/>
      <c r="G62" s="60"/>
      <c r="H62" s="60"/>
      <c r="I62" s="60"/>
      <c r="J62" s="60"/>
      <c r="K62" s="60"/>
      <c r="L62" s="60">
        <v>1</v>
      </c>
      <c r="M62" s="60"/>
      <c r="N62" s="60"/>
      <c r="O62" s="60"/>
      <c r="P62" s="60"/>
      <c r="Q62" s="60"/>
      <c r="R62" s="12"/>
    </row>
    <row r="63" spans="1:18" s="13" customFormat="1" ht="12.75" customHeight="1" x14ac:dyDescent="0.25">
      <c r="A63" s="129">
        <v>1</v>
      </c>
      <c r="B63" s="126" t="s">
        <v>148</v>
      </c>
      <c r="C63" s="127" t="s">
        <v>18</v>
      </c>
      <c r="D63" s="45"/>
      <c r="E63" s="80">
        <f t="shared" si="0"/>
        <v>0</v>
      </c>
      <c r="F63" s="60"/>
      <c r="G63" s="60"/>
      <c r="H63" s="60"/>
      <c r="I63" s="60"/>
      <c r="J63" s="60"/>
      <c r="K63" s="60">
        <v>1</v>
      </c>
      <c r="L63" s="60"/>
      <c r="M63" s="60"/>
      <c r="N63" s="60"/>
      <c r="O63" s="60"/>
      <c r="P63" s="60"/>
      <c r="Q63" s="60"/>
      <c r="R63" s="12"/>
    </row>
    <row r="64" spans="1:18" s="13" customFormat="1" ht="12.75" customHeight="1" x14ac:dyDescent="0.25">
      <c r="A64" s="129">
        <v>1</v>
      </c>
      <c r="B64" s="126" t="s">
        <v>146</v>
      </c>
      <c r="C64" s="127" t="s">
        <v>18</v>
      </c>
      <c r="D64" s="45"/>
      <c r="E64" s="80">
        <f t="shared" si="0"/>
        <v>0</v>
      </c>
      <c r="F64" s="60"/>
      <c r="G64" s="60"/>
      <c r="H64" s="60"/>
      <c r="I64" s="60"/>
      <c r="J64" s="60"/>
      <c r="K64" s="60">
        <v>1</v>
      </c>
      <c r="L64" s="60"/>
      <c r="M64" s="60"/>
      <c r="N64" s="60"/>
      <c r="O64" s="60"/>
      <c r="P64" s="60"/>
      <c r="Q64" s="60"/>
      <c r="R64" s="12"/>
    </row>
    <row r="65" spans="1:18" ht="12.75" customHeight="1" x14ac:dyDescent="0.25">
      <c r="A65" s="78">
        <v>1</v>
      </c>
      <c r="B65" s="79" t="s">
        <v>67</v>
      </c>
      <c r="C65" s="57" t="s">
        <v>18</v>
      </c>
      <c r="D65" s="45"/>
      <c r="E65" s="80">
        <f t="shared" si="0"/>
        <v>0</v>
      </c>
      <c r="F65" s="58">
        <v>1</v>
      </c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4"/>
    </row>
    <row r="66" spans="1:18" ht="12.75" customHeight="1" x14ac:dyDescent="0.25">
      <c r="A66" s="178" t="s">
        <v>74</v>
      </c>
      <c r="B66" s="167"/>
      <c r="C66" s="167"/>
      <c r="D66" s="167"/>
      <c r="E66" s="168"/>
      <c r="F66" s="48">
        <f t="shared" ref="F66:Q66" si="1">SUMPRODUCT($E$8:$E$19,F8:F19)</f>
        <v>0</v>
      </c>
      <c r="G66" s="48">
        <f t="shared" si="1"/>
        <v>0</v>
      </c>
      <c r="H66" s="48">
        <f t="shared" si="1"/>
        <v>0</v>
      </c>
      <c r="I66" s="48">
        <f t="shared" si="1"/>
        <v>0</v>
      </c>
      <c r="J66" s="48">
        <f t="shared" si="1"/>
        <v>0</v>
      </c>
      <c r="K66" s="48">
        <f t="shared" si="1"/>
        <v>0</v>
      </c>
      <c r="L66" s="48">
        <f t="shared" si="1"/>
        <v>0</v>
      </c>
      <c r="M66" s="48">
        <f t="shared" si="1"/>
        <v>0</v>
      </c>
      <c r="N66" s="48">
        <f t="shared" si="1"/>
        <v>0</v>
      </c>
      <c r="O66" s="48">
        <f t="shared" si="1"/>
        <v>0</v>
      </c>
      <c r="P66" s="48">
        <f t="shared" si="1"/>
        <v>0</v>
      </c>
      <c r="Q66" s="48">
        <f t="shared" si="1"/>
        <v>0</v>
      </c>
      <c r="R66" s="2"/>
    </row>
    <row r="67" spans="1:18" ht="12.75" customHeight="1" x14ac:dyDescent="0.25">
      <c r="A67" s="179" t="s">
        <v>75</v>
      </c>
      <c r="B67" s="167"/>
      <c r="C67" s="167"/>
      <c r="D67" s="167"/>
      <c r="E67" s="168"/>
      <c r="F67" s="52">
        <f>SUMPRODUCT($E$20:$E$51,F20:F51)</f>
        <v>0</v>
      </c>
      <c r="G67" s="52">
        <f t="shared" ref="G67:Q67" si="2">SUMPRODUCT($E$20:$E$51,G20:G51)</f>
        <v>0</v>
      </c>
      <c r="H67" s="52">
        <f t="shared" si="2"/>
        <v>0</v>
      </c>
      <c r="I67" s="52">
        <f t="shared" si="2"/>
        <v>0</v>
      </c>
      <c r="J67" s="52">
        <f t="shared" si="2"/>
        <v>0</v>
      </c>
      <c r="K67" s="52">
        <f t="shared" si="2"/>
        <v>0</v>
      </c>
      <c r="L67" s="52">
        <f t="shared" si="2"/>
        <v>0</v>
      </c>
      <c r="M67" s="52">
        <f t="shared" si="2"/>
        <v>0</v>
      </c>
      <c r="N67" s="52">
        <f t="shared" si="2"/>
        <v>0</v>
      </c>
      <c r="O67" s="52">
        <f t="shared" si="2"/>
        <v>0</v>
      </c>
      <c r="P67" s="52">
        <f t="shared" si="2"/>
        <v>0</v>
      </c>
      <c r="Q67" s="52">
        <f t="shared" si="2"/>
        <v>0</v>
      </c>
      <c r="R67" s="2"/>
    </row>
    <row r="68" spans="1:18" ht="12.75" customHeight="1" x14ac:dyDescent="0.25">
      <c r="A68" s="180" t="s">
        <v>156</v>
      </c>
      <c r="B68" s="167"/>
      <c r="C68" s="167"/>
      <c r="D68" s="167"/>
      <c r="E68" s="168"/>
      <c r="F68" s="59">
        <f>SUMPRODUCT($E$52:$E$65,F52:F65)</f>
        <v>0</v>
      </c>
      <c r="G68" s="59">
        <f t="shared" ref="G68:Q68" si="3">SUMPRODUCT($E$52:$E$65,G52:G65)</f>
        <v>0</v>
      </c>
      <c r="H68" s="59">
        <f t="shared" si="3"/>
        <v>0</v>
      </c>
      <c r="I68" s="59">
        <f t="shared" si="3"/>
        <v>0</v>
      </c>
      <c r="J68" s="59">
        <f t="shared" si="3"/>
        <v>0</v>
      </c>
      <c r="K68" s="59">
        <f t="shared" si="3"/>
        <v>0</v>
      </c>
      <c r="L68" s="59">
        <f t="shared" si="3"/>
        <v>0</v>
      </c>
      <c r="M68" s="59">
        <f t="shared" si="3"/>
        <v>0</v>
      </c>
      <c r="N68" s="59">
        <f t="shared" si="3"/>
        <v>0</v>
      </c>
      <c r="O68" s="59">
        <f t="shared" si="3"/>
        <v>0</v>
      </c>
      <c r="P68" s="59">
        <f t="shared" si="3"/>
        <v>0</v>
      </c>
      <c r="Q68" s="59">
        <f t="shared" si="3"/>
        <v>0</v>
      </c>
      <c r="R68" s="2"/>
    </row>
    <row r="69" spans="1:18" ht="12.75" customHeight="1" x14ac:dyDescent="0.25">
      <c r="A69" s="67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4"/>
    </row>
    <row r="70" spans="1:18" ht="12.75" customHeight="1" x14ac:dyDescent="0.25">
      <c r="A70" s="166" t="s">
        <v>76</v>
      </c>
      <c r="B70" s="167"/>
      <c r="C70" s="167"/>
      <c r="D70" s="167"/>
      <c r="E70" s="168"/>
      <c r="F70" s="169">
        <f>SUM(F66:Q68)</f>
        <v>0</v>
      </c>
      <c r="G70" s="168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2"/>
    </row>
    <row r="71" spans="1:18" ht="12.75" customHeight="1" x14ac:dyDescent="0.25">
      <c r="A71" s="166" t="s">
        <v>77</v>
      </c>
      <c r="B71" s="167"/>
      <c r="C71" s="167"/>
      <c r="D71" s="167"/>
      <c r="E71" s="168"/>
      <c r="F71" s="169">
        <f>F70*G5</f>
        <v>0</v>
      </c>
      <c r="G71" s="168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2"/>
    </row>
    <row r="72" spans="1:18" ht="12.75" customHeight="1" x14ac:dyDescent="0.25">
      <c r="A72" s="3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</row>
    <row r="73" spans="1:18" ht="12.75" customHeight="1" x14ac:dyDescent="0.25">
      <c r="A73" s="3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</row>
    <row r="74" spans="1:18" ht="12.75" customHeight="1" x14ac:dyDescent="0.25">
      <c r="A74" s="3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</row>
    <row r="75" spans="1:18" ht="12.75" customHeight="1" x14ac:dyDescent="0.25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</row>
    <row r="76" spans="1:18" ht="12.75" customHeight="1" x14ac:dyDescent="0.25">
      <c r="A76" s="3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</row>
    <row r="77" spans="1:18" ht="12.75" customHeight="1" x14ac:dyDescent="0.25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</row>
    <row r="78" spans="1:18" ht="12.75" customHeight="1" x14ac:dyDescent="0.25">
      <c r="A78" s="3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</row>
    <row r="79" spans="1:18" ht="12.75" customHeight="1" x14ac:dyDescent="0.25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</row>
    <row r="80" spans="1:18" ht="12.75" customHeight="1" x14ac:dyDescent="0.25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</row>
    <row r="81" spans="1:18" ht="12.75" customHeight="1" x14ac:dyDescent="0.25">
      <c r="A81" s="3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</row>
    <row r="82" spans="1:18" ht="12.75" customHeight="1" x14ac:dyDescent="0.25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</row>
    <row r="83" spans="1:18" ht="12.75" customHeight="1" x14ac:dyDescent="0.25">
      <c r="A83" s="3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</row>
    <row r="84" spans="1:18" ht="12.75" customHeight="1" x14ac:dyDescent="0.25">
      <c r="A84" s="3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</row>
    <row r="85" spans="1:18" ht="12.75" customHeight="1" x14ac:dyDescent="0.25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</row>
    <row r="86" spans="1:18" ht="12.75" customHeight="1" x14ac:dyDescent="0.25">
      <c r="A86" s="3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</row>
    <row r="87" spans="1:18" ht="12.75" customHeight="1" x14ac:dyDescent="0.25">
      <c r="A87" s="3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</row>
    <row r="88" spans="1:18" ht="12.75" customHeight="1" x14ac:dyDescent="0.25">
      <c r="A88" s="3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pans="1:18" ht="12.75" customHeight="1" x14ac:dyDescent="0.25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</row>
    <row r="90" spans="1:18" ht="12.75" customHeight="1" x14ac:dyDescent="0.25">
      <c r="A90" s="3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</row>
    <row r="91" spans="1:18" ht="12.75" customHeight="1" x14ac:dyDescent="0.25">
      <c r="A91" s="3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</row>
    <row r="92" spans="1:18" ht="12.75" customHeight="1" x14ac:dyDescent="0.25">
      <c r="A92" s="3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</row>
    <row r="93" spans="1:18" ht="12.75" customHeight="1" x14ac:dyDescent="0.25">
      <c r="A93" s="3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</row>
    <row r="94" spans="1:18" ht="12.75" customHeight="1" x14ac:dyDescent="0.25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</row>
    <row r="95" spans="1:18" ht="12.75" customHeight="1" x14ac:dyDescent="0.25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</row>
    <row r="96" spans="1:18" ht="12.75" customHeight="1" x14ac:dyDescent="0.25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</row>
    <row r="97" spans="1:18" ht="12.75" customHeight="1" x14ac:dyDescent="0.25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</row>
    <row r="98" spans="1:18" ht="12.75" customHeight="1" x14ac:dyDescent="0.25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</row>
    <row r="99" spans="1:18" ht="12.75" customHeight="1" x14ac:dyDescent="0.25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</row>
    <row r="100" spans="1:18" ht="12.75" customHeight="1" x14ac:dyDescent="0.25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</row>
    <row r="101" spans="1:18" ht="12.75" customHeight="1" x14ac:dyDescent="0.25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</row>
    <row r="102" spans="1:18" ht="12.75" customHeight="1" x14ac:dyDescent="0.25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</row>
    <row r="103" spans="1:18" ht="12.75" customHeight="1" x14ac:dyDescent="0.25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</row>
    <row r="104" spans="1:18" ht="12.75" customHeight="1" x14ac:dyDescent="0.25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</row>
    <row r="105" spans="1:18" ht="12.75" customHeight="1" x14ac:dyDescent="0.25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</row>
    <row r="106" spans="1:18" ht="12.75" customHeight="1" x14ac:dyDescent="0.25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</row>
    <row r="107" spans="1:18" ht="12.75" customHeight="1" x14ac:dyDescent="0.25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</row>
    <row r="108" spans="1:18" ht="12.75" customHeight="1" x14ac:dyDescent="0.25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</row>
    <row r="109" spans="1:18" ht="12.75" customHeight="1" x14ac:dyDescent="0.25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</row>
    <row r="110" spans="1:18" ht="12.75" customHeight="1" x14ac:dyDescent="0.25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</row>
    <row r="111" spans="1:18" ht="12.75" customHeight="1" x14ac:dyDescent="0.25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</row>
    <row r="112" spans="1:18" ht="12.75" customHeight="1" x14ac:dyDescent="0.25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</row>
    <row r="113" spans="1:18" ht="12.75" customHeight="1" x14ac:dyDescent="0.25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</row>
    <row r="114" spans="1:18" ht="12.75" customHeight="1" x14ac:dyDescent="0.25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</row>
    <row r="115" spans="1:18" ht="12.75" customHeight="1" x14ac:dyDescent="0.25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</row>
    <row r="116" spans="1:18" ht="12.75" customHeight="1" x14ac:dyDescent="0.25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</row>
    <row r="117" spans="1:18" ht="12.75" customHeight="1" x14ac:dyDescent="0.25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</row>
    <row r="118" spans="1:18" ht="12.75" customHeight="1" x14ac:dyDescent="0.25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</row>
    <row r="119" spans="1:18" ht="12.75" customHeight="1" x14ac:dyDescent="0.25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</row>
    <row r="120" spans="1:18" ht="12.75" customHeight="1" x14ac:dyDescent="0.25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</row>
    <row r="121" spans="1:18" ht="12.75" customHeight="1" x14ac:dyDescent="0.25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</row>
    <row r="122" spans="1:18" ht="12.75" customHeight="1" x14ac:dyDescent="0.25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</row>
    <row r="123" spans="1:18" ht="12.75" customHeight="1" x14ac:dyDescent="0.25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</row>
    <row r="124" spans="1:18" ht="12.75" customHeight="1" x14ac:dyDescent="0.25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</row>
    <row r="125" spans="1:18" ht="12.75" customHeight="1" x14ac:dyDescent="0.25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</row>
    <row r="126" spans="1:18" ht="12.75" customHeight="1" x14ac:dyDescent="0.25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</row>
    <row r="127" spans="1:18" ht="12.75" customHeight="1" x14ac:dyDescent="0.25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</row>
    <row r="128" spans="1:18" ht="12.75" customHeight="1" x14ac:dyDescent="0.25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</row>
    <row r="129" spans="1:18" ht="12.75" customHeight="1" x14ac:dyDescent="0.25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</row>
    <row r="130" spans="1:18" ht="12.75" customHeight="1" x14ac:dyDescent="0.25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</row>
    <row r="131" spans="1:18" ht="12.75" customHeight="1" x14ac:dyDescent="0.25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</row>
    <row r="132" spans="1:18" ht="12.75" customHeight="1" x14ac:dyDescent="0.25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</row>
    <row r="133" spans="1:18" ht="12.75" customHeight="1" x14ac:dyDescent="0.25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</row>
    <row r="134" spans="1:18" ht="12.75" customHeight="1" x14ac:dyDescent="0.25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</row>
    <row r="135" spans="1:18" ht="12.75" customHeight="1" x14ac:dyDescent="0.25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</row>
    <row r="136" spans="1:18" ht="12.75" customHeight="1" x14ac:dyDescent="0.25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</row>
    <row r="137" spans="1:18" ht="12.75" customHeight="1" x14ac:dyDescent="0.25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</row>
    <row r="138" spans="1:18" ht="12.75" customHeight="1" x14ac:dyDescent="0.25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</row>
    <row r="139" spans="1:18" ht="12.75" customHeight="1" x14ac:dyDescent="0.25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</row>
    <row r="140" spans="1:18" ht="12.75" customHeight="1" x14ac:dyDescent="0.25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</row>
    <row r="141" spans="1:18" ht="12.75" customHeight="1" x14ac:dyDescent="0.25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</row>
    <row r="142" spans="1:18" ht="12.75" customHeight="1" x14ac:dyDescent="0.25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</row>
    <row r="143" spans="1:18" ht="12.75" customHeight="1" x14ac:dyDescent="0.25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</row>
    <row r="144" spans="1:18" ht="12.75" customHeight="1" x14ac:dyDescent="0.25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</row>
    <row r="145" spans="1:18" ht="12.75" customHeight="1" x14ac:dyDescent="0.25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</row>
    <row r="146" spans="1:18" ht="12.75" customHeight="1" x14ac:dyDescent="0.25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</row>
    <row r="147" spans="1:18" ht="12.75" customHeight="1" x14ac:dyDescent="0.25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</row>
    <row r="148" spans="1:18" ht="12.75" customHeight="1" x14ac:dyDescent="0.25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</row>
    <row r="149" spans="1:18" ht="12.75" customHeight="1" x14ac:dyDescent="0.25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</row>
    <row r="150" spans="1:18" ht="12.75" customHeight="1" x14ac:dyDescent="0.25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</row>
    <row r="151" spans="1:18" ht="12.75" customHeight="1" x14ac:dyDescent="0.25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</row>
    <row r="152" spans="1:18" ht="12.75" customHeight="1" x14ac:dyDescent="0.25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</row>
    <row r="153" spans="1:18" ht="12.75" customHeight="1" x14ac:dyDescent="0.25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</row>
    <row r="154" spans="1:18" ht="12.75" customHeight="1" x14ac:dyDescent="0.25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</row>
    <row r="155" spans="1:18" ht="12.75" customHeight="1" x14ac:dyDescent="0.25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</row>
    <row r="156" spans="1:18" ht="12.75" customHeight="1" x14ac:dyDescent="0.25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</row>
    <row r="157" spans="1:18" ht="12.75" customHeight="1" x14ac:dyDescent="0.25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</row>
    <row r="158" spans="1:18" ht="12.75" customHeight="1" x14ac:dyDescent="0.25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</row>
    <row r="159" spans="1:18" ht="12.75" customHeight="1" x14ac:dyDescent="0.25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</row>
    <row r="160" spans="1:18" ht="12.75" customHeight="1" x14ac:dyDescent="0.25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</row>
    <row r="161" spans="1:18" ht="12.75" customHeight="1" x14ac:dyDescent="0.25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</row>
    <row r="162" spans="1:18" ht="12.75" customHeight="1" x14ac:dyDescent="0.25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</row>
    <row r="163" spans="1:18" ht="12.75" customHeight="1" x14ac:dyDescent="0.25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</row>
    <row r="164" spans="1:18" ht="12.75" customHeight="1" x14ac:dyDescent="0.25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</row>
    <row r="165" spans="1:18" ht="12.75" customHeight="1" x14ac:dyDescent="0.25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</row>
    <row r="166" spans="1:18" ht="12.75" customHeight="1" x14ac:dyDescent="0.25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</row>
    <row r="167" spans="1:18" ht="12.75" customHeight="1" x14ac:dyDescent="0.25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</row>
    <row r="168" spans="1:18" ht="12.75" customHeight="1" x14ac:dyDescent="0.25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</row>
    <row r="169" spans="1:18" ht="12.75" customHeight="1" x14ac:dyDescent="0.25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</row>
    <row r="170" spans="1:18" ht="12.75" customHeight="1" x14ac:dyDescent="0.25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ht="12.75" customHeight="1" x14ac:dyDescent="0.25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</row>
    <row r="172" spans="1:18" ht="12.75" customHeight="1" x14ac:dyDescent="0.25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</row>
    <row r="173" spans="1:18" ht="12.75" customHeight="1" x14ac:dyDescent="0.25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</row>
    <row r="174" spans="1:18" ht="12.75" customHeight="1" x14ac:dyDescent="0.25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</row>
    <row r="175" spans="1:18" ht="12.75" customHeight="1" x14ac:dyDescent="0.25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</row>
    <row r="176" spans="1:18" ht="12.75" customHeight="1" x14ac:dyDescent="0.25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</row>
    <row r="177" spans="1:18" ht="12.75" customHeight="1" x14ac:dyDescent="0.25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</row>
    <row r="178" spans="1:18" ht="12.75" customHeight="1" x14ac:dyDescent="0.25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</row>
    <row r="179" spans="1:18" ht="12.75" customHeight="1" x14ac:dyDescent="0.25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</row>
    <row r="180" spans="1:18" ht="12.75" customHeight="1" x14ac:dyDescent="0.25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</row>
    <row r="181" spans="1:18" ht="12.75" customHeight="1" x14ac:dyDescent="0.25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</row>
    <row r="182" spans="1:18" ht="12.75" customHeight="1" x14ac:dyDescent="0.25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</row>
    <row r="183" spans="1:18" ht="12.75" customHeight="1" x14ac:dyDescent="0.25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</row>
    <row r="184" spans="1:18" ht="12.75" customHeight="1" x14ac:dyDescent="0.25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</row>
    <row r="185" spans="1:18" ht="12.75" customHeight="1" x14ac:dyDescent="0.25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</row>
    <row r="186" spans="1:18" ht="12.75" customHeight="1" x14ac:dyDescent="0.25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</row>
    <row r="187" spans="1:18" ht="12.75" customHeight="1" x14ac:dyDescent="0.25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</row>
    <row r="188" spans="1:18" ht="12.75" customHeight="1" x14ac:dyDescent="0.25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</row>
    <row r="189" spans="1:18" ht="12.75" customHeight="1" x14ac:dyDescent="0.25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</row>
    <row r="190" spans="1:18" ht="12.75" customHeight="1" x14ac:dyDescent="0.25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</row>
    <row r="191" spans="1:18" ht="12.75" customHeight="1" x14ac:dyDescent="0.25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</row>
    <row r="192" spans="1:18" ht="12.75" customHeight="1" x14ac:dyDescent="0.25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</row>
    <row r="193" spans="1:18" ht="12.75" customHeight="1" x14ac:dyDescent="0.25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</row>
    <row r="194" spans="1:18" ht="12.75" customHeight="1" x14ac:dyDescent="0.25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</row>
    <row r="195" spans="1:18" ht="12.75" customHeight="1" x14ac:dyDescent="0.25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</row>
    <row r="196" spans="1:18" ht="12.75" customHeight="1" x14ac:dyDescent="0.25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</row>
    <row r="197" spans="1:18" ht="12.75" customHeight="1" x14ac:dyDescent="0.25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</row>
    <row r="198" spans="1:18" ht="12.75" customHeight="1" x14ac:dyDescent="0.25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</row>
    <row r="199" spans="1:18" ht="12.75" customHeight="1" x14ac:dyDescent="0.25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</row>
    <row r="200" spans="1:18" ht="12.75" customHeight="1" x14ac:dyDescent="0.25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</row>
    <row r="201" spans="1:18" ht="12.75" customHeight="1" x14ac:dyDescent="0.25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</row>
    <row r="202" spans="1:18" ht="12.75" customHeight="1" x14ac:dyDescent="0.25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</row>
    <row r="203" spans="1:18" ht="12.75" customHeight="1" x14ac:dyDescent="0.25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</row>
    <row r="204" spans="1:18" ht="12.75" customHeight="1" x14ac:dyDescent="0.25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</row>
    <row r="205" spans="1:18" ht="12.75" customHeight="1" x14ac:dyDescent="0.25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</row>
    <row r="206" spans="1:18" ht="12.75" customHeight="1" x14ac:dyDescent="0.25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</row>
    <row r="207" spans="1:18" ht="12.75" customHeight="1" x14ac:dyDescent="0.25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</row>
    <row r="208" spans="1:18" ht="12.75" customHeight="1" x14ac:dyDescent="0.25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</row>
    <row r="209" spans="1:18" ht="12.75" customHeight="1" x14ac:dyDescent="0.25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</row>
    <row r="210" spans="1:18" ht="12.75" customHeight="1" x14ac:dyDescent="0.25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</row>
    <row r="211" spans="1:18" ht="12.75" customHeight="1" x14ac:dyDescent="0.25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</row>
    <row r="212" spans="1:18" ht="12.75" customHeight="1" x14ac:dyDescent="0.25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</row>
    <row r="213" spans="1:18" ht="12.75" customHeight="1" x14ac:dyDescent="0.25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</row>
    <row r="214" spans="1:18" ht="12.75" customHeight="1" x14ac:dyDescent="0.25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</row>
    <row r="215" spans="1:18" ht="12.75" customHeight="1" x14ac:dyDescent="0.25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</row>
    <row r="216" spans="1:18" ht="12.75" customHeight="1" x14ac:dyDescent="0.25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</row>
    <row r="217" spans="1:18" ht="12.75" customHeight="1" x14ac:dyDescent="0.25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</row>
    <row r="218" spans="1:18" ht="12.75" customHeight="1" x14ac:dyDescent="0.25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</row>
    <row r="219" spans="1:18" ht="12.75" customHeight="1" x14ac:dyDescent="0.25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</row>
    <row r="220" spans="1:18" ht="12.75" customHeight="1" x14ac:dyDescent="0.25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</row>
    <row r="221" spans="1:18" ht="12.75" customHeight="1" x14ac:dyDescent="0.25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</row>
    <row r="222" spans="1:18" ht="12.75" customHeight="1" x14ac:dyDescent="0.25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</row>
    <row r="223" spans="1:18" ht="12.75" customHeight="1" x14ac:dyDescent="0.25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</row>
    <row r="224" spans="1:18" ht="12.75" customHeight="1" x14ac:dyDescent="0.25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</row>
    <row r="225" spans="1:18" ht="12.75" customHeight="1" x14ac:dyDescent="0.25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</row>
    <row r="226" spans="1:18" ht="12.75" customHeight="1" x14ac:dyDescent="0.25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spans="1:18" ht="12.75" customHeight="1" x14ac:dyDescent="0.25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spans="1:18" ht="12.75" customHeight="1" x14ac:dyDescent="0.25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spans="1:18" ht="12.75" customHeight="1" x14ac:dyDescent="0.25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spans="1:18" ht="12.75" customHeight="1" x14ac:dyDescent="0.25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spans="1:18" ht="12.75" customHeight="1" x14ac:dyDescent="0.25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spans="1:18" ht="12.75" customHeight="1" x14ac:dyDescent="0.25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spans="1:18" ht="12.75" customHeight="1" x14ac:dyDescent="0.25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spans="1:18" ht="12.75" customHeight="1" x14ac:dyDescent="0.25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spans="1:18" ht="12.75" customHeight="1" x14ac:dyDescent="0.25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spans="1:18" ht="12.75" customHeight="1" x14ac:dyDescent="0.25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spans="1:18" ht="12.75" customHeight="1" x14ac:dyDescent="0.25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spans="1:18" ht="12.75" customHeight="1" x14ac:dyDescent="0.25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spans="1:18" ht="12.75" customHeight="1" x14ac:dyDescent="0.25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spans="1:18" ht="12.75" customHeight="1" x14ac:dyDescent="0.25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spans="1:18" ht="12.75" customHeight="1" x14ac:dyDescent="0.25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spans="1:18" ht="12.75" customHeight="1" x14ac:dyDescent="0.25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spans="1:18" ht="12.75" customHeight="1" x14ac:dyDescent="0.25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spans="1:18" ht="12.75" customHeight="1" x14ac:dyDescent="0.25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spans="1:18" ht="12.75" customHeight="1" x14ac:dyDescent="0.25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spans="1:18" ht="12.75" customHeight="1" x14ac:dyDescent="0.25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spans="1:18" ht="12.75" customHeight="1" x14ac:dyDescent="0.25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spans="1:18" ht="12.75" customHeight="1" x14ac:dyDescent="0.25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spans="1:18" ht="12.75" customHeight="1" x14ac:dyDescent="0.25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spans="1:18" ht="12.75" customHeight="1" x14ac:dyDescent="0.25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spans="1:18" ht="12.75" customHeight="1" x14ac:dyDescent="0.25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spans="1:18" ht="12.75" customHeight="1" x14ac:dyDescent="0.25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spans="1:18" ht="12.75" customHeight="1" x14ac:dyDescent="0.25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spans="1:18" ht="12.75" customHeight="1" x14ac:dyDescent="0.25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 ht="12.75" customHeight="1" x14ac:dyDescent="0.25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 ht="12.75" customHeight="1" x14ac:dyDescent="0.25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 ht="12.75" customHeight="1" x14ac:dyDescent="0.25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 ht="12.75" customHeight="1" x14ac:dyDescent="0.25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 ht="12.75" customHeight="1" x14ac:dyDescent="0.25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 ht="12.75" customHeight="1" x14ac:dyDescent="0.25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 ht="12.75" customHeight="1" x14ac:dyDescent="0.25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 ht="12.75" customHeight="1" x14ac:dyDescent="0.25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spans="1:18" ht="12.75" customHeight="1" x14ac:dyDescent="0.25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spans="1:18" ht="12.75" customHeight="1" x14ac:dyDescent="0.25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spans="1:18" ht="12.75" customHeight="1" x14ac:dyDescent="0.25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spans="1:18" ht="12.75" customHeight="1" x14ac:dyDescent="0.25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spans="1:18" ht="12.75" customHeight="1" x14ac:dyDescent="0.25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spans="1:18" ht="12.75" customHeight="1" x14ac:dyDescent="0.25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spans="1:18" ht="12.75" customHeight="1" x14ac:dyDescent="0.25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spans="1:18" ht="12.75" customHeight="1" x14ac:dyDescent="0.25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spans="1:18" ht="12.75" customHeight="1" x14ac:dyDescent="0.25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spans="1:18" ht="12.75" customHeight="1" x14ac:dyDescent="0.25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spans="1:18" ht="12.75" customHeight="1" x14ac:dyDescent="0.25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spans="1:18" ht="12.75" customHeight="1" x14ac:dyDescent="0.25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spans="1:18" ht="12.75" customHeight="1" x14ac:dyDescent="0.25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spans="1:18" ht="12.75" customHeight="1" x14ac:dyDescent="0.25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spans="1:18" ht="12.75" customHeight="1" x14ac:dyDescent="0.25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spans="1:18" ht="12.75" customHeight="1" x14ac:dyDescent="0.25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spans="1:18" ht="12.75" customHeight="1" x14ac:dyDescent="0.25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spans="1:18" ht="12.75" customHeight="1" x14ac:dyDescent="0.25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spans="1:18" ht="12.75" customHeight="1" x14ac:dyDescent="0.25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spans="1:18" ht="12.75" customHeight="1" x14ac:dyDescent="0.25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spans="1:18" ht="12.75" customHeight="1" x14ac:dyDescent="0.25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spans="1:18" ht="12.75" customHeight="1" x14ac:dyDescent="0.25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spans="1:18" ht="12.75" customHeight="1" x14ac:dyDescent="0.25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spans="1:18" ht="12.75" customHeight="1" x14ac:dyDescent="0.25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spans="1:18" ht="12.75" customHeight="1" x14ac:dyDescent="0.25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spans="1:18" ht="12.75" customHeight="1" x14ac:dyDescent="0.25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spans="1:18" ht="12.75" customHeight="1" x14ac:dyDescent="0.25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spans="1:18" ht="12.75" customHeight="1" x14ac:dyDescent="0.25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spans="1:18" ht="12.75" customHeight="1" x14ac:dyDescent="0.25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spans="1:18" ht="12.75" customHeight="1" x14ac:dyDescent="0.25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spans="1:18" ht="12.75" customHeight="1" x14ac:dyDescent="0.25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spans="1:18" ht="12.75" customHeight="1" x14ac:dyDescent="0.25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spans="1:18" ht="12.75" customHeight="1" x14ac:dyDescent="0.25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spans="1:18" ht="12.75" customHeight="1" x14ac:dyDescent="0.25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spans="1:18" ht="12.75" customHeight="1" x14ac:dyDescent="0.25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spans="1:18" ht="12.75" customHeight="1" x14ac:dyDescent="0.25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spans="1:18" ht="12.75" customHeight="1" x14ac:dyDescent="0.25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spans="1:18" ht="12.75" customHeight="1" x14ac:dyDescent="0.25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spans="1:18" ht="12.75" customHeight="1" x14ac:dyDescent="0.25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spans="1:18" ht="12.75" customHeight="1" x14ac:dyDescent="0.25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spans="1:18" ht="12.75" customHeight="1" x14ac:dyDescent="0.25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spans="1:18" ht="12.75" customHeight="1" x14ac:dyDescent="0.25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spans="1:18" ht="12.75" customHeight="1" x14ac:dyDescent="0.25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spans="1:18" ht="12.75" customHeight="1" x14ac:dyDescent="0.25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spans="1:18" ht="12.75" customHeight="1" x14ac:dyDescent="0.25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spans="1:18" ht="12.75" customHeight="1" x14ac:dyDescent="0.25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spans="1:18" ht="12.75" customHeight="1" x14ac:dyDescent="0.25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spans="1:18" ht="12.75" customHeight="1" x14ac:dyDescent="0.25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spans="1:18" ht="12.75" customHeight="1" x14ac:dyDescent="0.25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spans="1:18" ht="12.75" customHeight="1" x14ac:dyDescent="0.25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spans="1:18" ht="12.75" customHeight="1" x14ac:dyDescent="0.25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spans="1:18" ht="12.75" customHeight="1" x14ac:dyDescent="0.25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spans="1:18" ht="12.75" customHeight="1" x14ac:dyDescent="0.25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spans="1:18" ht="12.75" customHeight="1" x14ac:dyDescent="0.25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spans="1:18" ht="12.75" customHeight="1" x14ac:dyDescent="0.25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spans="1:18" ht="12.75" customHeight="1" x14ac:dyDescent="0.25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spans="1:18" ht="12.75" customHeight="1" x14ac:dyDescent="0.25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spans="1:18" ht="12.75" customHeight="1" x14ac:dyDescent="0.25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spans="1:18" ht="12.75" customHeight="1" x14ac:dyDescent="0.25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spans="1:18" ht="12.75" customHeight="1" x14ac:dyDescent="0.25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spans="1:18" ht="12.75" customHeight="1" x14ac:dyDescent="0.25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spans="1:18" ht="12.75" customHeight="1" x14ac:dyDescent="0.25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spans="1:18" ht="12.75" customHeight="1" x14ac:dyDescent="0.25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spans="1:18" ht="12.75" customHeight="1" x14ac:dyDescent="0.25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spans="1:18" ht="12.75" customHeight="1" x14ac:dyDescent="0.25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spans="1:18" ht="12.75" customHeight="1" x14ac:dyDescent="0.25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spans="1:18" ht="12.75" customHeight="1" x14ac:dyDescent="0.25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spans="1:18" ht="12.75" customHeight="1" x14ac:dyDescent="0.25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spans="1:18" ht="12.75" customHeight="1" x14ac:dyDescent="0.25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spans="1:18" ht="12.75" customHeight="1" x14ac:dyDescent="0.25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spans="1:18" ht="12.75" customHeight="1" x14ac:dyDescent="0.25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spans="1:18" ht="12.75" customHeight="1" x14ac:dyDescent="0.25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spans="1:18" ht="12.75" customHeight="1" x14ac:dyDescent="0.25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spans="1:18" ht="12.75" customHeight="1" x14ac:dyDescent="0.25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spans="1:18" ht="12.75" customHeight="1" x14ac:dyDescent="0.25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spans="1:18" ht="12.75" customHeight="1" x14ac:dyDescent="0.25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spans="1:18" ht="12.75" customHeight="1" x14ac:dyDescent="0.25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spans="1:18" ht="12.75" customHeight="1" x14ac:dyDescent="0.25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spans="1:18" ht="12.75" customHeight="1" x14ac:dyDescent="0.25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spans="1:18" ht="12.75" customHeight="1" x14ac:dyDescent="0.25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spans="1:18" ht="12.75" customHeight="1" x14ac:dyDescent="0.25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spans="1:18" ht="12.75" customHeight="1" x14ac:dyDescent="0.25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spans="1:18" ht="12.75" customHeight="1" x14ac:dyDescent="0.25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spans="1:18" ht="12.75" customHeight="1" x14ac:dyDescent="0.25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spans="1:18" ht="12.75" customHeight="1" x14ac:dyDescent="0.25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spans="1:18" ht="12.75" customHeight="1" x14ac:dyDescent="0.25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spans="1:18" ht="12.75" customHeight="1" x14ac:dyDescent="0.25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spans="1:18" ht="12.75" customHeight="1" x14ac:dyDescent="0.25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spans="1:18" ht="12.75" customHeight="1" x14ac:dyDescent="0.25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spans="1:18" ht="12.75" customHeight="1" x14ac:dyDescent="0.25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spans="1:18" ht="12.75" customHeight="1" x14ac:dyDescent="0.25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spans="1:18" ht="12.75" customHeight="1" x14ac:dyDescent="0.25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spans="1:18" ht="12.75" customHeight="1" x14ac:dyDescent="0.25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spans="1:18" ht="12.75" customHeight="1" x14ac:dyDescent="0.25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spans="1:18" ht="12.75" customHeight="1" x14ac:dyDescent="0.25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spans="1:18" ht="12.75" customHeight="1" x14ac:dyDescent="0.25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spans="1:18" ht="12.75" customHeight="1" x14ac:dyDescent="0.25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spans="1:18" ht="12.75" customHeight="1" x14ac:dyDescent="0.25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spans="1:18" ht="12.75" customHeight="1" x14ac:dyDescent="0.25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spans="1:18" ht="12.75" customHeight="1" x14ac:dyDescent="0.25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spans="1:18" ht="12.75" customHeight="1" x14ac:dyDescent="0.25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spans="1:18" ht="12.75" customHeight="1" x14ac:dyDescent="0.25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spans="1:18" ht="12.75" customHeight="1" x14ac:dyDescent="0.25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spans="1:18" ht="12.75" customHeight="1" x14ac:dyDescent="0.25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spans="1:18" ht="12.75" customHeight="1" x14ac:dyDescent="0.25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spans="1:18" ht="12.75" customHeight="1" x14ac:dyDescent="0.25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spans="1:18" ht="12.75" customHeight="1" x14ac:dyDescent="0.25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spans="1:18" ht="12.75" customHeight="1" x14ac:dyDescent="0.25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spans="1:18" ht="12.75" customHeight="1" x14ac:dyDescent="0.25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spans="1:18" ht="12.75" customHeight="1" x14ac:dyDescent="0.25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spans="1:18" ht="12.75" customHeight="1" x14ac:dyDescent="0.25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spans="1:18" ht="12.75" customHeight="1" x14ac:dyDescent="0.25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spans="1:18" ht="12.75" customHeight="1" x14ac:dyDescent="0.25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spans="1:18" ht="12.75" customHeight="1" x14ac:dyDescent="0.25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spans="1:18" ht="12.75" customHeight="1" x14ac:dyDescent="0.25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spans="1:18" ht="12.75" customHeight="1" x14ac:dyDescent="0.25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spans="1:18" ht="12.75" customHeight="1" x14ac:dyDescent="0.25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spans="1:18" ht="12.75" customHeight="1" x14ac:dyDescent="0.25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spans="1:18" ht="12.75" customHeight="1" x14ac:dyDescent="0.25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spans="1:18" ht="12.75" customHeight="1" x14ac:dyDescent="0.25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spans="1:18" ht="12.75" customHeight="1" x14ac:dyDescent="0.25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spans="1:18" ht="12.75" customHeight="1" x14ac:dyDescent="0.25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spans="1:18" ht="12.75" customHeight="1" x14ac:dyDescent="0.25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spans="1:18" ht="12.75" customHeight="1" x14ac:dyDescent="0.25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spans="1:18" ht="12.75" customHeight="1" x14ac:dyDescent="0.25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spans="1:18" ht="12.75" customHeight="1" x14ac:dyDescent="0.25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spans="1:18" ht="12.75" customHeight="1" x14ac:dyDescent="0.25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spans="1:18" ht="12.75" customHeight="1" x14ac:dyDescent="0.25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spans="1:18" ht="12.75" customHeight="1" x14ac:dyDescent="0.25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spans="1:18" ht="12.75" customHeight="1" x14ac:dyDescent="0.25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spans="1:18" ht="12.75" customHeight="1" x14ac:dyDescent="0.25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spans="1:18" ht="12.75" customHeight="1" x14ac:dyDescent="0.25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spans="1:18" ht="12.75" customHeight="1" x14ac:dyDescent="0.25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spans="1:18" ht="12.75" customHeight="1" x14ac:dyDescent="0.25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spans="1:18" ht="12.75" customHeight="1" x14ac:dyDescent="0.25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spans="1:18" ht="12.75" customHeight="1" x14ac:dyDescent="0.25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spans="1:18" ht="12.75" customHeight="1" x14ac:dyDescent="0.25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spans="1:18" ht="12.75" customHeight="1" x14ac:dyDescent="0.25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spans="1:18" ht="12.75" customHeight="1" x14ac:dyDescent="0.25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spans="1:18" ht="12.75" customHeight="1" x14ac:dyDescent="0.25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spans="1:18" ht="12.75" customHeight="1" x14ac:dyDescent="0.25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spans="1:18" ht="12.75" customHeight="1" x14ac:dyDescent="0.25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spans="1:18" ht="12.75" customHeight="1" x14ac:dyDescent="0.25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spans="1:18" ht="12.75" customHeight="1" x14ac:dyDescent="0.25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spans="1:18" ht="12.75" customHeight="1" x14ac:dyDescent="0.25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spans="1:18" ht="12.75" customHeight="1" x14ac:dyDescent="0.25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spans="1:18" ht="12.75" customHeight="1" x14ac:dyDescent="0.25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spans="1:18" ht="12.75" customHeight="1" x14ac:dyDescent="0.25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spans="1:18" ht="12.75" customHeight="1" x14ac:dyDescent="0.25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spans="1:18" ht="12.75" customHeight="1" x14ac:dyDescent="0.25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spans="1:18" ht="12.75" customHeight="1" x14ac:dyDescent="0.25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spans="1:18" ht="12.75" customHeight="1" x14ac:dyDescent="0.25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spans="1:18" ht="12.75" customHeight="1" x14ac:dyDescent="0.25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spans="1:18" ht="12.75" customHeight="1" x14ac:dyDescent="0.25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spans="1:18" ht="12.75" customHeight="1" x14ac:dyDescent="0.25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spans="1:18" ht="12.75" customHeight="1" x14ac:dyDescent="0.25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spans="1:18" ht="12.75" customHeight="1" x14ac:dyDescent="0.25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spans="1:18" ht="12.75" customHeight="1" x14ac:dyDescent="0.25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spans="1:18" ht="12.75" customHeight="1" x14ac:dyDescent="0.25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spans="1:18" ht="12.75" customHeight="1" x14ac:dyDescent="0.25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spans="1:18" ht="12.75" customHeight="1" x14ac:dyDescent="0.25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spans="1:18" ht="12.75" customHeight="1" x14ac:dyDescent="0.25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spans="1:18" ht="12.75" customHeight="1" x14ac:dyDescent="0.25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spans="1:18" ht="12.75" customHeight="1" x14ac:dyDescent="0.25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spans="1:18" ht="12.75" customHeight="1" x14ac:dyDescent="0.25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spans="1:18" ht="12.75" customHeight="1" x14ac:dyDescent="0.25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spans="1:18" ht="12.75" customHeight="1" x14ac:dyDescent="0.25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spans="1:18" ht="12.75" customHeight="1" x14ac:dyDescent="0.25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spans="1:18" ht="12.75" customHeight="1" x14ac:dyDescent="0.25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spans="1:18" ht="12.75" customHeight="1" x14ac:dyDescent="0.25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spans="1:18" ht="12.75" customHeight="1" x14ac:dyDescent="0.25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spans="1:18" ht="12.75" customHeight="1" x14ac:dyDescent="0.25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spans="1:18" ht="12.75" customHeight="1" x14ac:dyDescent="0.25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spans="1:18" ht="12.75" customHeight="1" x14ac:dyDescent="0.25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spans="1:18" ht="12.75" customHeight="1" x14ac:dyDescent="0.25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spans="1:18" ht="12.75" customHeight="1" x14ac:dyDescent="0.25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spans="1:18" ht="12.75" customHeight="1" x14ac:dyDescent="0.25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spans="1:18" ht="12.75" customHeight="1" x14ac:dyDescent="0.25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spans="1:18" ht="12.75" customHeight="1" x14ac:dyDescent="0.25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spans="1:18" ht="12.75" customHeight="1" x14ac:dyDescent="0.25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spans="1:18" ht="12.75" customHeight="1" x14ac:dyDescent="0.25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spans="1:18" ht="12.75" customHeight="1" x14ac:dyDescent="0.25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spans="1:18" ht="12.75" customHeight="1" x14ac:dyDescent="0.25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spans="1:18" ht="12.75" customHeight="1" x14ac:dyDescent="0.25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spans="1:18" ht="12.75" customHeight="1" x14ac:dyDescent="0.25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spans="1:18" ht="12.75" customHeight="1" x14ac:dyDescent="0.25">
      <c r="A448" s="3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spans="1:18" ht="12.75" customHeight="1" x14ac:dyDescent="0.25">
      <c r="A449" s="3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spans="1:18" ht="12.75" customHeight="1" x14ac:dyDescent="0.25">
      <c r="A450" s="3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spans="1:18" ht="12.75" customHeight="1" x14ac:dyDescent="0.25">
      <c r="A451" s="3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spans="1:18" ht="12.75" customHeight="1" x14ac:dyDescent="0.25">
      <c r="A452" s="3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spans="1:18" ht="12.75" customHeight="1" x14ac:dyDescent="0.25">
      <c r="A453" s="3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spans="1:18" ht="12.75" customHeight="1" x14ac:dyDescent="0.25">
      <c r="A454" s="3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spans="1:18" ht="12.75" customHeight="1" x14ac:dyDescent="0.25">
      <c r="A455" s="3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spans="1:18" ht="12.75" customHeight="1" x14ac:dyDescent="0.25">
      <c r="A456" s="3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spans="1:18" ht="12.75" customHeight="1" x14ac:dyDescent="0.25">
      <c r="A457" s="3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spans="1:18" ht="12.75" customHeight="1" x14ac:dyDescent="0.25">
      <c r="A458" s="3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spans="1:18" ht="12.75" customHeight="1" x14ac:dyDescent="0.25">
      <c r="A459" s="3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spans="1:18" ht="12.75" customHeight="1" x14ac:dyDescent="0.25">
      <c r="A460" s="3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spans="1:18" ht="12.75" customHeight="1" x14ac:dyDescent="0.25">
      <c r="A461" s="3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spans="1:18" ht="12.75" customHeight="1" x14ac:dyDescent="0.25">
      <c r="A462" s="3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spans="1:18" ht="12.75" customHeight="1" x14ac:dyDescent="0.25">
      <c r="A463" s="3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spans="1:18" ht="12.75" customHeight="1" x14ac:dyDescent="0.25">
      <c r="A464" s="3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spans="1:18" ht="12.75" customHeight="1" x14ac:dyDescent="0.25">
      <c r="A465" s="3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spans="1:18" ht="12.75" customHeight="1" x14ac:dyDescent="0.25">
      <c r="A466" s="3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spans="1:18" ht="12.75" customHeight="1" x14ac:dyDescent="0.25">
      <c r="A467" s="3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spans="1:18" ht="12.75" customHeight="1" x14ac:dyDescent="0.25">
      <c r="A468" s="3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spans="1:18" ht="12.75" customHeight="1" x14ac:dyDescent="0.25">
      <c r="A469" s="3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spans="1:18" ht="12.75" customHeight="1" x14ac:dyDescent="0.25">
      <c r="A470" s="3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spans="1:18" ht="12.75" customHeight="1" x14ac:dyDescent="0.25">
      <c r="A471" s="3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spans="1:18" ht="12.75" customHeight="1" x14ac:dyDescent="0.25">
      <c r="A472" s="3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spans="1:18" ht="12.75" customHeight="1" x14ac:dyDescent="0.25">
      <c r="A473" s="3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spans="1:18" ht="12.75" customHeight="1" x14ac:dyDescent="0.25">
      <c r="A474" s="3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spans="1:18" ht="12.75" customHeight="1" x14ac:dyDescent="0.25">
      <c r="A475" s="3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spans="1:18" ht="12.75" customHeight="1" x14ac:dyDescent="0.25">
      <c r="A476" s="3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spans="1:18" ht="12.75" customHeight="1" x14ac:dyDescent="0.25">
      <c r="A477" s="3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spans="1:18" ht="12.75" customHeight="1" x14ac:dyDescent="0.25">
      <c r="A478" s="3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spans="1:18" ht="12.75" customHeight="1" x14ac:dyDescent="0.25">
      <c r="A479" s="3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spans="1:18" ht="12.75" customHeight="1" x14ac:dyDescent="0.25">
      <c r="A480" s="3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spans="1:18" ht="12.75" customHeight="1" x14ac:dyDescent="0.25">
      <c r="A481" s="3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spans="1:18" ht="12.75" customHeight="1" x14ac:dyDescent="0.25">
      <c r="A482" s="3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spans="1:18" ht="12.75" customHeight="1" x14ac:dyDescent="0.25">
      <c r="A483" s="3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spans="1:18" ht="12.75" customHeight="1" x14ac:dyDescent="0.25">
      <c r="A484" s="3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spans="1:18" ht="12.75" customHeight="1" x14ac:dyDescent="0.25">
      <c r="A485" s="3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spans="1:18" ht="12.75" customHeight="1" x14ac:dyDescent="0.25">
      <c r="A486" s="3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spans="1:18" ht="12.75" customHeight="1" x14ac:dyDescent="0.25">
      <c r="A487" s="3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spans="1:18" ht="12.75" customHeight="1" x14ac:dyDescent="0.25">
      <c r="A488" s="3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spans="1:18" ht="12.75" customHeight="1" x14ac:dyDescent="0.25">
      <c r="A489" s="3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spans="1:18" ht="12.75" customHeight="1" x14ac:dyDescent="0.25">
      <c r="A490" s="3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spans="1:18" ht="12.75" customHeight="1" x14ac:dyDescent="0.25">
      <c r="A491" s="3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spans="1:18" ht="12.75" customHeight="1" x14ac:dyDescent="0.25">
      <c r="A492" s="3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spans="1:18" ht="12.75" customHeight="1" x14ac:dyDescent="0.25">
      <c r="A493" s="3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spans="1:18" ht="12.75" customHeight="1" x14ac:dyDescent="0.25">
      <c r="A494" s="3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spans="1:18" ht="12.75" customHeight="1" x14ac:dyDescent="0.25">
      <c r="A495" s="3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spans="1:18" ht="12.75" customHeight="1" x14ac:dyDescent="0.25">
      <c r="A496" s="3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spans="1:18" ht="12.75" customHeight="1" x14ac:dyDescent="0.25">
      <c r="A497" s="3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spans="1:18" ht="12.75" customHeight="1" x14ac:dyDescent="0.25">
      <c r="A498" s="3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spans="1:18" ht="12.75" customHeight="1" x14ac:dyDescent="0.25">
      <c r="A499" s="3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spans="1:18" ht="12.75" customHeight="1" x14ac:dyDescent="0.25">
      <c r="A500" s="3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spans="1:18" ht="12.75" customHeight="1" x14ac:dyDescent="0.25">
      <c r="A501" s="3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spans="1:18" ht="12.75" customHeight="1" x14ac:dyDescent="0.25">
      <c r="A502" s="3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spans="1:18" ht="12.75" customHeight="1" x14ac:dyDescent="0.25">
      <c r="A503" s="3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spans="1:18" ht="12.75" customHeight="1" x14ac:dyDescent="0.25">
      <c r="A504" s="3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spans="1:18" ht="12.75" customHeight="1" x14ac:dyDescent="0.25">
      <c r="A505" s="3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spans="1:18" ht="12.75" customHeight="1" x14ac:dyDescent="0.25">
      <c r="A506" s="3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spans="1:18" ht="12.75" customHeight="1" x14ac:dyDescent="0.25">
      <c r="A507" s="3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spans="1:18" ht="12.75" customHeight="1" x14ac:dyDescent="0.25">
      <c r="A508" s="3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spans="1:18" ht="12.75" customHeight="1" x14ac:dyDescent="0.25">
      <c r="A509" s="3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spans="1:18" ht="12.75" customHeight="1" x14ac:dyDescent="0.25">
      <c r="A510" s="3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spans="1:18" ht="12.75" customHeight="1" x14ac:dyDescent="0.25">
      <c r="A511" s="3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spans="1:18" ht="12.75" customHeight="1" x14ac:dyDescent="0.25">
      <c r="A512" s="3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spans="1:18" ht="12.75" customHeight="1" x14ac:dyDescent="0.25">
      <c r="A513" s="3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spans="1:18" ht="12.75" customHeight="1" x14ac:dyDescent="0.25">
      <c r="A514" s="3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spans="1:18" ht="12.75" customHeight="1" x14ac:dyDescent="0.25">
      <c r="A515" s="3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spans="1:18" ht="12.75" customHeight="1" x14ac:dyDescent="0.25">
      <c r="A516" s="3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spans="1:18" ht="12.75" customHeight="1" x14ac:dyDescent="0.25">
      <c r="A517" s="3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spans="1:18" ht="12.75" customHeight="1" x14ac:dyDescent="0.25">
      <c r="A518" s="3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spans="1:18" ht="12.75" customHeight="1" x14ac:dyDescent="0.25">
      <c r="A519" s="3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spans="1:18" ht="12.75" customHeight="1" x14ac:dyDescent="0.25">
      <c r="A520" s="3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spans="1:18" ht="12.75" customHeight="1" x14ac:dyDescent="0.25">
      <c r="A521" s="3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spans="1:18" ht="12.75" customHeight="1" x14ac:dyDescent="0.25">
      <c r="A522" s="3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spans="1:18" ht="12.75" customHeight="1" x14ac:dyDescent="0.25">
      <c r="A523" s="3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spans="1:18" ht="12.75" customHeight="1" x14ac:dyDescent="0.25">
      <c r="A524" s="3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spans="1:18" ht="12.75" customHeight="1" x14ac:dyDescent="0.25">
      <c r="A525" s="3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spans="1:18" ht="12.75" customHeight="1" x14ac:dyDescent="0.25">
      <c r="A526" s="3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spans="1:18" ht="12.75" customHeight="1" x14ac:dyDescent="0.25">
      <c r="A527" s="3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spans="1:18" ht="12.75" customHeight="1" x14ac:dyDescent="0.25">
      <c r="A528" s="3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spans="1:18" ht="12.75" customHeight="1" x14ac:dyDescent="0.25">
      <c r="A529" s="3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spans="1:18" ht="12.75" customHeight="1" x14ac:dyDescent="0.25">
      <c r="A530" s="3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spans="1:18" ht="12.75" customHeight="1" x14ac:dyDescent="0.25">
      <c r="A531" s="3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spans="1:18" ht="12.75" customHeight="1" x14ac:dyDescent="0.25">
      <c r="A532" s="3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spans="1:18" ht="12.75" customHeight="1" x14ac:dyDescent="0.25">
      <c r="A533" s="3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spans="1:18" ht="12.75" customHeight="1" x14ac:dyDescent="0.25">
      <c r="A534" s="3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spans="1:18" ht="12.75" customHeight="1" x14ac:dyDescent="0.25">
      <c r="A535" s="3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spans="1:18" ht="12.75" customHeight="1" x14ac:dyDescent="0.25">
      <c r="A536" s="3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spans="1:18" ht="12.75" customHeight="1" x14ac:dyDescent="0.25">
      <c r="A537" s="3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spans="1:18" ht="12.75" customHeight="1" x14ac:dyDescent="0.25">
      <c r="A538" s="3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spans="1:18" ht="12.75" customHeight="1" x14ac:dyDescent="0.25">
      <c r="A539" s="3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spans="1:18" ht="12.75" customHeight="1" x14ac:dyDescent="0.25">
      <c r="A540" s="3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spans="1:18" ht="12.75" customHeight="1" x14ac:dyDescent="0.25">
      <c r="A541" s="3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spans="1:18" ht="12.75" customHeight="1" x14ac:dyDescent="0.25">
      <c r="A542" s="3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spans="1:18" ht="12.75" customHeight="1" x14ac:dyDescent="0.25">
      <c r="A543" s="3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spans="1:18" ht="12.75" customHeight="1" x14ac:dyDescent="0.25">
      <c r="A544" s="3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spans="1:18" ht="12.75" customHeight="1" x14ac:dyDescent="0.25">
      <c r="A545" s="3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spans="1:18" ht="12.75" customHeight="1" x14ac:dyDescent="0.25">
      <c r="A546" s="3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spans="1:18" ht="12.75" customHeight="1" x14ac:dyDescent="0.25">
      <c r="A547" s="3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spans="1:18" ht="12.75" customHeight="1" x14ac:dyDescent="0.25">
      <c r="A548" s="3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spans="1:18" ht="12.75" customHeight="1" x14ac:dyDescent="0.25">
      <c r="A549" s="3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spans="1:18" ht="12.75" customHeight="1" x14ac:dyDescent="0.25">
      <c r="A550" s="3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spans="1:18" ht="12.75" customHeight="1" x14ac:dyDescent="0.25">
      <c r="A551" s="3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spans="1:18" ht="12.75" customHeight="1" x14ac:dyDescent="0.25">
      <c r="A552" s="3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spans="1:18" ht="12.75" customHeight="1" x14ac:dyDescent="0.25">
      <c r="A553" s="3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spans="1:18" ht="12.75" customHeight="1" x14ac:dyDescent="0.25">
      <c r="A554" s="3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spans="1:18" ht="12.75" customHeight="1" x14ac:dyDescent="0.25">
      <c r="A555" s="3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spans="1:18" ht="12.75" customHeight="1" x14ac:dyDescent="0.25">
      <c r="A556" s="3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spans="1:18" ht="12.75" customHeight="1" x14ac:dyDescent="0.25">
      <c r="A557" s="3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spans="1:18" ht="12.75" customHeight="1" x14ac:dyDescent="0.25">
      <c r="A558" s="3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spans="1:18" ht="12.75" customHeight="1" x14ac:dyDescent="0.25">
      <c r="A559" s="3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spans="1:18" ht="12.75" customHeight="1" x14ac:dyDescent="0.25">
      <c r="A560" s="3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spans="1:18" ht="12.75" customHeight="1" x14ac:dyDescent="0.25">
      <c r="A561" s="3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spans="1:18" ht="12.75" customHeight="1" x14ac:dyDescent="0.25">
      <c r="A562" s="3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spans="1:18" ht="12.75" customHeight="1" x14ac:dyDescent="0.25">
      <c r="A563" s="3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spans="1:18" ht="12.75" customHeight="1" x14ac:dyDescent="0.25">
      <c r="A564" s="3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spans="1:18" ht="12.75" customHeight="1" x14ac:dyDescent="0.25">
      <c r="A565" s="3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spans="1:18" ht="12.75" customHeight="1" x14ac:dyDescent="0.25">
      <c r="A566" s="3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spans="1:18" ht="12.75" customHeight="1" x14ac:dyDescent="0.25">
      <c r="A567" s="3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spans="1:18" ht="12.75" customHeight="1" x14ac:dyDescent="0.25">
      <c r="A568" s="3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spans="1:18" ht="12.75" customHeight="1" x14ac:dyDescent="0.25">
      <c r="A569" s="3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spans="1:18" ht="12.75" customHeight="1" x14ac:dyDescent="0.25">
      <c r="A570" s="3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spans="1:18" ht="12.75" customHeight="1" x14ac:dyDescent="0.25">
      <c r="A571" s="3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spans="1:18" ht="12.75" customHeight="1" x14ac:dyDescent="0.25">
      <c r="A572" s="3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spans="1:18" ht="12.75" customHeight="1" x14ac:dyDescent="0.25">
      <c r="A573" s="3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spans="1:18" ht="12.75" customHeight="1" x14ac:dyDescent="0.25">
      <c r="A574" s="3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spans="1:18" ht="12.75" customHeight="1" x14ac:dyDescent="0.25">
      <c r="A575" s="3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spans="1:18" ht="12.75" customHeight="1" x14ac:dyDescent="0.25">
      <c r="A576" s="3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spans="1:18" ht="12.75" customHeight="1" x14ac:dyDescent="0.25">
      <c r="A577" s="3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spans="1:18" ht="12.75" customHeight="1" x14ac:dyDescent="0.25">
      <c r="A578" s="3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spans="1:18" ht="12.75" customHeight="1" x14ac:dyDescent="0.25">
      <c r="A579" s="3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spans="1:18" ht="12.75" customHeight="1" x14ac:dyDescent="0.25">
      <c r="A580" s="3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spans="1:18" ht="12.75" customHeight="1" x14ac:dyDescent="0.25">
      <c r="A581" s="3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spans="1:18" ht="12.75" customHeight="1" x14ac:dyDescent="0.25">
      <c r="A582" s="3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spans="1:18" ht="12.75" customHeight="1" x14ac:dyDescent="0.25">
      <c r="A583" s="3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spans="1:18" ht="12.75" customHeight="1" x14ac:dyDescent="0.25">
      <c r="A584" s="3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spans="1:18" ht="12.75" customHeight="1" x14ac:dyDescent="0.25">
      <c r="A585" s="3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spans="1:18" ht="12.75" customHeight="1" x14ac:dyDescent="0.25">
      <c r="A586" s="3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spans="1:18" ht="12.75" customHeight="1" x14ac:dyDescent="0.25">
      <c r="A587" s="3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spans="1:18" ht="12.75" customHeight="1" x14ac:dyDescent="0.25">
      <c r="A588" s="3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spans="1:18" ht="12.75" customHeight="1" x14ac:dyDescent="0.25">
      <c r="A589" s="3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spans="1:18" ht="12.75" customHeight="1" x14ac:dyDescent="0.25">
      <c r="A590" s="3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spans="1:18" ht="12.75" customHeight="1" x14ac:dyDescent="0.25">
      <c r="A591" s="3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spans="1:18" ht="12.75" customHeight="1" x14ac:dyDescent="0.25">
      <c r="A592" s="3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spans="1:18" ht="12.75" customHeight="1" x14ac:dyDescent="0.25">
      <c r="A593" s="3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spans="1:18" ht="12.75" customHeight="1" x14ac:dyDescent="0.25">
      <c r="A594" s="3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spans="1:18" ht="12.75" customHeight="1" x14ac:dyDescent="0.25">
      <c r="A595" s="3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spans="1:18" ht="12.75" customHeight="1" x14ac:dyDescent="0.25">
      <c r="A596" s="3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spans="1:18" ht="12.75" customHeight="1" x14ac:dyDescent="0.25">
      <c r="A597" s="3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spans="1:18" ht="12.75" customHeight="1" x14ac:dyDescent="0.25">
      <c r="A598" s="3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spans="1:18" ht="12.75" customHeight="1" x14ac:dyDescent="0.25">
      <c r="A599" s="3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spans="1:18" ht="12.75" customHeight="1" x14ac:dyDescent="0.25">
      <c r="A600" s="3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spans="1:18" ht="12.75" customHeight="1" x14ac:dyDescent="0.25">
      <c r="A601" s="3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spans="1:18" ht="12.75" customHeight="1" x14ac:dyDescent="0.25">
      <c r="A602" s="3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spans="1:18" ht="12.75" customHeight="1" x14ac:dyDescent="0.25">
      <c r="A603" s="3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spans="1:18" ht="12.75" customHeight="1" x14ac:dyDescent="0.25">
      <c r="A604" s="3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spans="1:18" ht="12.75" customHeight="1" x14ac:dyDescent="0.25">
      <c r="A605" s="3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spans="1:18" ht="12.75" customHeight="1" x14ac:dyDescent="0.25">
      <c r="A606" s="3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spans="1:18" ht="12.75" customHeight="1" x14ac:dyDescent="0.25">
      <c r="A607" s="3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spans="1:18" ht="12.75" customHeight="1" x14ac:dyDescent="0.25">
      <c r="A608" s="3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spans="1:18" ht="12.75" customHeight="1" x14ac:dyDescent="0.25">
      <c r="A609" s="3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spans="1:18" ht="12.75" customHeight="1" x14ac:dyDescent="0.25">
      <c r="A610" s="3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spans="1:18" ht="12.75" customHeight="1" x14ac:dyDescent="0.25">
      <c r="A611" s="3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spans="1:18" ht="12.75" customHeight="1" x14ac:dyDescent="0.25">
      <c r="A612" s="3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spans="1:18" ht="12.75" customHeight="1" x14ac:dyDescent="0.25">
      <c r="A613" s="3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spans="1:18" ht="12.75" customHeight="1" x14ac:dyDescent="0.25">
      <c r="A614" s="3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spans="1:18" ht="12.75" customHeight="1" x14ac:dyDescent="0.25">
      <c r="A615" s="3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spans="1:18" ht="12.75" customHeight="1" x14ac:dyDescent="0.25">
      <c r="A616" s="3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spans="1:18" ht="12.75" customHeight="1" x14ac:dyDescent="0.25">
      <c r="A617" s="3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spans="1:18" ht="12.75" customHeight="1" x14ac:dyDescent="0.25">
      <c r="A618" s="3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spans="1:18" ht="12.75" customHeight="1" x14ac:dyDescent="0.25">
      <c r="A619" s="3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spans="1:18" ht="12.75" customHeight="1" x14ac:dyDescent="0.25">
      <c r="A620" s="3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spans="1:18" ht="12.75" customHeight="1" x14ac:dyDescent="0.25">
      <c r="A621" s="3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spans="1:18" ht="12.75" customHeight="1" x14ac:dyDescent="0.25">
      <c r="A622" s="3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spans="1:18" ht="12.75" customHeight="1" x14ac:dyDescent="0.25">
      <c r="A623" s="3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spans="1:18" ht="12.75" customHeight="1" x14ac:dyDescent="0.25">
      <c r="A624" s="3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spans="1:18" ht="12.75" customHeight="1" x14ac:dyDescent="0.25">
      <c r="A625" s="3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spans="1:18" ht="12.75" customHeight="1" x14ac:dyDescent="0.25">
      <c r="A626" s="3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spans="1:18" ht="12.75" customHeight="1" x14ac:dyDescent="0.25">
      <c r="A627" s="3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spans="1:18" ht="12.75" customHeight="1" x14ac:dyDescent="0.25">
      <c r="A628" s="3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spans="1:18" ht="12.75" customHeight="1" x14ac:dyDescent="0.25">
      <c r="A629" s="3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spans="1:18" ht="12.75" customHeight="1" x14ac:dyDescent="0.25">
      <c r="A630" s="3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spans="1:18" ht="12.75" customHeight="1" x14ac:dyDescent="0.25">
      <c r="A631" s="3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spans="1:18" ht="12.75" customHeight="1" x14ac:dyDescent="0.25">
      <c r="A632" s="3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spans="1:18" ht="12.75" customHeight="1" x14ac:dyDescent="0.25">
      <c r="A633" s="3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spans="1:18" ht="12.75" customHeight="1" x14ac:dyDescent="0.25">
      <c r="A634" s="3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spans="1:18" ht="12.75" customHeight="1" x14ac:dyDescent="0.25">
      <c r="A635" s="3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spans="1:18" ht="12.75" customHeight="1" x14ac:dyDescent="0.25">
      <c r="A636" s="3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spans="1:18" ht="12.75" customHeight="1" x14ac:dyDescent="0.25">
      <c r="A637" s="3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spans="1:18" ht="12.75" customHeight="1" x14ac:dyDescent="0.25">
      <c r="A638" s="3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spans="1:18" ht="12.75" customHeight="1" x14ac:dyDescent="0.25">
      <c r="A639" s="3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spans="1:18" ht="12.75" customHeight="1" x14ac:dyDescent="0.25">
      <c r="A640" s="3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spans="1:18" ht="12.75" customHeight="1" x14ac:dyDescent="0.25">
      <c r="A641" s="3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spans="1:18" ht="12.75" customHeight="1" x14ac:dyDescent="0.25">
      <c r="A642" s="3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spans="1:18" ht="12.75" customHeight="1" x14ac:dyDescent="0.25">
      <c r="A643" s="3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spans="1:18" ht="12.75" customHeight="1" x14ac:dyDescent="0.25">
      <c r="A644" s="3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spans="1:18" ht="12.75" customHeight="1" x14ac:dyDescent="0.25">
      <c r="A645" s="3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spans="1:18" ht="12.75" customHeight="1" x14ac:dyDescent="0.25">
      <c r="A646" s="3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spans="1:18" ht="12.75" customHeight="1" x14ac:dyDescent="0.25">
      <c r="A647" s="3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spans="1:18" ht="12.75" customHeight="1" x14ac:dyDescent="0.25">
      <c r="A648" s="3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spans="1:18" ht="12.75" customHeight="1" x14ac:dyDescent="0.25">
      <c r="A649" s="3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spans="1:18" ht="12.75" customHeight="1" x14ac:dyDescent="0.25">
      <c r="A650" s="3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spans="1:18" ht="12.75" customHeight="1" x14ac:dyDescent="0.25">
      <c r="A651" s="3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spans="1:18" ht="12.75" customHeight="1" x14ac:dyDescent="0.25">
      <c r="A652" s="3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spans="1:18" ht="12.75" customHeight="1" x14ac:dyDescent="0.25">
      <c r="A653" s="3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spans="1:18" ht="12.75" customHeight="1" x14ac:dyDescent="0.25">
      <c r="A654" s="3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spans="1:18" ht="12.75" customHeight="1" x14ac:dyDescent="0.25">
      <c r="A655" s="3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spans="1:18" ht="12.75" customHeight="1" x14ac:dyDescent="0.25">
      <c r="A656" s="3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spans="1:18" ht="12.75" customHeight="1" x14ac:dyDescent="0.25">
      <c r="A657" s="3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spans="1:18" ht="12.75" customHeight="1" x14ac:dyDescent="0.25">
      <c r="A658" s="3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spans="1:18" ht="12.75" customHeight="1" x14ac:dyDescent="0.25">
      <c r="A659" s="3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spans="1:18" ht="12.75" customHeight="1" x14ac:dyDescent="0.25">
      <c r="A660" s="3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spans="1:18" ht="12.75" customHeight="1" x14ac:dyDescent="0.25">
      <c r="A661" s="3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spans="1:18" ht="12.75" customHeight="1" x14ac:dyDescent="0.25">
      <c r="A662" s="3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spans="1:18" ht="12.75" customHeight="1" x14ac:dyDescent="0.25">
      <c r="A663" s="3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spans="1:18" ht="12.75" customHeight="1" x14ac:dyDescent="0.25">
      <c r="A664" s="3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spans="1:18" ht="12.75" customHeight="1" x14ac:dyDescent="0.25">
      <c r="A665" s="3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spans="1:18" ht="12.75" customHeight="1" x14ac:dyDescent="0.25">
      <c r="A666" s="3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spans="1:18" ht="12.75" customHeight="1" x14ac:dyDescent="0.25">
      <c r="A667" s="3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spans="1:18" ht="12.75" customHeight="1" x14ac:dyDescent="0.25">
      <c r="A668" s="3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spans="1:18" ht="12.75" customHeight="1" x14ac:dyDescent="0.25">
      <c r="A669" s="3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spans="1:18" ht="12.75" customHeight="1" x14ac:dyDescent="0.25">
      <c r="A670" s="3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spans="1:18" ht="12.75" customHeight="1" x14ac:dyDescent="0.25">
      <c r="A671" s="3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spans="1:18" ht="12.75" customHeight="1" x14ac:dyDescent="0.25">
      <c r="A672" s="3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spans="1:18" ht="12.75" customHeight="1" x14ac:dyDescent="0.25">
      <c r="A673" s="3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spans="1:18" ht="12.75" customHeight="1" x14ac:dyDescent="0.25">
      <c r="A674" s="3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spans="1:18" ht="12.75" customHeight="1" x14ac:dyDescent="0.25">
      <c r="A675" s="3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spans="1:18" ht="12.75" customHeight="1" x14ac:dyDescent="0.25">
      <c r="A676" s="3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spans="1:18" ht="12.75" customHeight="1" x14ac:dyDescent="0.25">
      <c r="A677" s="3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spans="1:18" ht="12.75" customHeight="1" x14ac:dyDescent="0.25">
      <c r="A678" s="3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spans="1:18" ht="12.75" customHeight="1" x14ac:dyDescent="0.25">
      <c r="A679" s="3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spans="1:18" ht="12.75" customHeight="1" x14ac:dyDescent="0.25">
      <c r="A680" s="3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spans="1:18" ht="12.75" customHeight="1" x14ac:dyDescent="0.25">
      <c r="A681" s="3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spans="1:18" ht="12.75" customHeight="1" x14ac:dyDescent="0.25">
      <c r="A682" s="3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spans="1:18" ht="12.75" customHeight="1" x14ac:dyDescent="0.25">
      <c r="A683" s="3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spans="1:18" ht="12.75" customHeight="1" x14ac:dyDescent="0.25">
      <c r="A684" s="3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spans="1:18" ht="12.75" customHeight="1" x14ac:dyDescent="0.25">
      <c r="A685" s="3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spans="1:18" ht="12.75" customHeight="1" x14ac:dyDescent="0.25">
      <c r="A686" s="3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spans="1:18" ht="12.75" customHeight="1" x14ac:dyDescent="0.25">
      <c r="A687" s="3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spans="1:18" ht="12.75" customHeight="1" x14ac:dyDescent="0.25">
      <c r="A688" s="3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spans="1:18" ht="12.75" customHeight="1" x14ac:dyDescent="0.25">
      <c r="A689" s="3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spans="1:18" ht="12.75" customHeight="1" x14ac:dyDescent="0.25">
      <c r="A690" s="3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spans="1:18" ht="12.75" customHeight="1" x14ac:dyDescent="0.25">
      <c r="A691" s="3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spans="1:18" ht="12.75" customHeight="1" x14ac:dyDescent="0.25">
      <c r="A692" s="3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spans="1:18" ht="12.75" customHeight="1" x14ac:dyDescent="0.25">
      <c r="A693" s="3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spans="1:18" ht="12.75" customHeight="1" x14ac:dyDescent="0.25">
      <c r="A694" s="3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spans="1:18" ht="12.75" customHeight="1" x14ac:dyDescent="0.25">
      <c r="A695" s="3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spans="1:18" ht="12.75" customHeight="1" x14ac:dyDescent="0.25">
      <c r="A696" s="3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spans="1:18" ht="12.75" customHeight="1" x14ac:dyDescent="0.25">
      <c r="A697" s="3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spans="1:18" ht="12.75" customHeight="1" x14ac:dyDescent="0.25">
      <c r="A698" s="3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spans="1:18" ht="12.75" customHeight="1" x14ac:dyDescent="0.25">
      <c r="A699" s="3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spans="1:18" ht="12.75" customHeight="1" x14ac:dyDescent="0.25">
      <c r="A700" s="3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spans="1:18" ht="12.75" customHeight="1" x14ac:dyDescent="0.25">
      <c r="A701" s="3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spans="1:18" ht="12.75" customHeight="1" x14ac:dyDescent="0.25">
      <c r="A702" s="3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spans="1:18" ht="12.75" customHeight="1" x14ac:dyDescent="0.25">
      <c r="A703" s="3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spans="1:18" ht="12.75" customHeight="1" x14ac:dyDescent="0.25">
      <c r="A704" s="3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spans="1:18" ht="12.75" customHeight="1" x14ac:dyDescent="0.25">
      <c r="A705" s="3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spans="1:18" ht="12.75" customHeight="1" x14ac:dyDescent="0.25">
      <c r="A706" s="3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spans="1:18" ht="12.75" customHeight="1" x14ac:dyDescent="0.25">
      <c r="A707" s="3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spans="1:18" ht="12.75" customHeight="1" x14ac:dyDescent="0.25">
      <c r="A708" s="3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spans="1:18" ht="12.75" customHeight="1" x14ac:dyDescent="0.25">
      <c r="A709" s="3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spans="1:18" ht="12.75" customHeight="1" x14ac:dyDescent="0.25">
      <c r="A710" s="3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spans="1:18" ht="12.75" customHeight="1" x14ac:dyDescent="0.25">
      <c r="A711" s="3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spans="1:18" ht="12.75" customHeight="1" x14ac:dyDescent="0.25">
      <c r="A712" s="3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spans="1:18" ht="12.75" customHeight="1" x14ac:dyDescent="0.25">
      <c r="A713" s="3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spans="1:18" ht="12.75" customHeight="1" x14ac:dyDescent="0.25">
      <c r="A714" s="3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spans="1:18" ht="12.75" customHeight="1" x14ac:dyDescent="0.25">
      <c r="A715" s="3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spans="1:18" ht="12.75" customHeight="1" x14ac:dyDescent="0.25">
      <c r="A716" s="3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spans="1:18" ht="12.75" customHeight="1" x14ac:dyDescent="0.25">
      <c r="A717" s="3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spans="1:18" ht="12.75" customHeight="1" x14ac:dyDescent="0.25">
      <c r="A718" s="3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spans="1:18" ht="12.75" customHeight="1" x14ac:dyDescent="0.25">
      <c r="A719" s="3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spans="1:18" ht="12.75" customHeight="1" x14ac:dyDescent="0.25">
      <c r="A720" s="3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spans="1:18" ht="12.75" customHeight="1" x14ac:dyDescent="0.25">
      <c r="A721" s="3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spans="1:18" ht="12.75" customHeight="1" x14ac:dyDescent="0.25">
      <c r="A722" s="3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spans="1:18" ht="12.75" customHeight="1" x14ac:dyDescent="0.25">
      <c r="A723" s="3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spans="1:18" ht="12.75" customHeight="1" x14ac:dyDescent="0.25">
      <c r="A724" s="3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spans="1:18" ht="12.75" customHeight="1" x14ac:dyDescent="0.25">
      <c r="A725" s="3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spans="1:18" ht="12.75" customHeight="1" x14ac:dyDescent="0.25">
      <c r="A726" s="3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spans="1:18" ht="12.75" customHeight="1" x14ac:dyDescent="0.25">
      <c r="A727" s="3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spans="1:18" ht="12.75" customHeight="1" x14ac:dyDescent="0.25">
      <c r="A728" s="3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spans="1:18" ht="12.75" customHeight="1" x14ac:dyDescent="0.25">
      <c r="A729" s="3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spans="1:18" ht="12.75" customHeight="1" x14ac:dyDescent="0.25">
      <c r="A730" s="3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spans="1:18" ht="12.75" customHeight="1" x14ac:dyDescent="0.25">
      <c r="A731" s="3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spans="1:18" ht="12.75" customHeight="1" x14ac:dyDescent="0.25">
      <c r="A732" s="3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spans="1:18" ht="12.75" customHeight="1" x14ac:dyDescent="0.25">
      <c r="A733" s="3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spans="1:18" ht="12.75" customHeight="1" x14ac:dyDescent="0.25">
      <c r="A734" s="3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spans="1:18" ht="12.75" customHeight="1" x14ac:dyDescent="0.25">
      <c r="A735" s="3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spans="1:18" ht="12.75" customHeight="1" x14ac:dyDescent="0.25">
      <c r="A736" s="3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spans="1:18" ht="12.75" customHeight="1" x14ac:dyDescent="0.25">
      <c r="A737" s="3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spans="1:18" ht="12.75" customHeight="1" x14ac:dyDescent="0.25">
      <c r="A738" s="3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spans="1:18" ht="12.75" customHeight="1" x14ac:dyDescent="0.25">
      <c r="A739" s="3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spans="1:18" ht="12.75" customHeight="1" x14ac:dyDescent="0.25">
      <c r="A740" s="3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spans="1:18" ht="12.75" customHeight="1" x14ac:dyDescent="0.25">
      <c r="A741" s="3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spans="1:18" ht="12.75" customHeight="1" x14ac:dyDescent="0.25">
      <c r="A742" s="3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spans="1:18" ht="12.75" customHeight="1" x14ac:dyDescent="0.25">
      <c r="A743" s="3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spans="1:18" ht="12.75" customHeight="1" x14ac:dyDescent="0.25">
      <c r="A744" s="3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spans="1:18" ht="12.75" customHeight="1" x14ac:dyDescent="0.25">
      <c r="A745" s="3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spans="1:18" ht="12.75" customHeight="1" x14ac:dyDescent="0.25">
      <c r="A746" s="3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spans="1:18" ht="12.75" customHeight="1" x14ac:dyDescent="0.25">
      <c r="A747" s="3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spans="1:18" ht="12.75" customHeight="1" x14ac:dyDescent="0.25">
      <c r="A748" s="3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spans="1:18" ht="12.75" customHeight="1" x14ac:dyDescent="0.25">
      <c r="A749" s="3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spans="1:18" ht="12.75" customHeight="1" x14ac:dyDescent="0.25">
      <c r="A750" s="3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spans="1:18" ht="12.75" customHeight="1" x14ac:dyDescent="0.25">
      <c r="A751" s="3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spans="1:18" ht="12.75" customHeight="1" x14ac:dyDescent="0.25">
      <c r="A752" s="3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spans="1:18" ht="12.75" customHeight="1" x14ac:dyDescent="0.25">
      <c r="A753" s="3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spans="1:18" ht="12.75" customHeight="1" x14ac:dyDescent="0.25">
      <c r="A754" s="3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spans="1:18" ht="12.75" customHeight="1" x14ac:dyDescent="0.25">
      <c r="A755" s="3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spans="1:18" ht="12.75" customHeight="1" x14ac:dyDescent="0.25">
      <c r="A756" s="3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spans="1:18" ht="12.75" customHeight="1" x14ac:dyDescent="0.25">
      <c r="A757" s="3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spans="1:18" ht="12.75" customHeight="1" x14ac:dyDescent="0.25">
      <c r="A758" s="3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spans="1:18" ht="12.75" customHeight="1" x14ac:dyDescent="0.25">
      <c r="A759" s="3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spans="1:18" ht="12.75" customHeight="1" x14ac:dyDescent="0.25">
      <c r="A760" s="3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spans="1:18" ht="12.75" customHeight="1" x14ac:dyDescent="0.25">
      <c r="A761" s="3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spans="1:18" ht="12.75" customHeight="1" x14ac:dyDescent="0.25">
      <c r="A762" s="3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spans="1:18" ht="12.75" customHeight="1" x14ac:dyDescent="0.25">
      <c r="A763" s="3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spans="1:18" ht="12.75" customHeight="1" x14ac:dyDescent="0.25">
      <c r="A764" s="3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spans="1:18" ht="12.75" customHeight="1" x14ac:dyDescent="0.25">
      <c r="A765" s="3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spans="1:18" ht="12.75" customHeight="1" x14ac:dyDescent="0.25">
      <c r="A766" s="3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spans="1:18" ht="12.75" customHeight="1" x14ac:dyDescent="0.25">
      <c r="A767" s="3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spans="1:18" ht="12.75" customHeight="1" x14ac:dyDescent="0.25">
      <c r="A768" s="3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spans="1:18" ht="12.75" customHeight="1" x14ac:dyDescent="0.25">
      <c r="A769" s="3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spans="1:18" ht="12.75" customHeight="1" x14ac:dyDescent="0.25">
      <c r="A770" s="3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spans="1:18" ht="12.75" customHeight="1" x14ac:dyDescent="0.25">
      <c r="A771" s="3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spans="1:18" ht="12.75" customHeight="1" x14ac:dyDescent="0.25">
      <c r="A772" s="3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spans="1:18" ht="12.75" customHeight="1" x14ac:dyDescent="0.25">
      <c r="A773" s="3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spans="1:18" ht="12.75" customHeight="1" x14ac:dyDescent="0.25">
      <c r="A774" s="3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spans="1:18" ht="12.75" customHeight="1" x14ac:dyDescent="0.25">
      <c r="A775" s="3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spans="1:18" ht="12.75" customHeight="1" x14ac:dyDescent="0.25">
      <c r="A776" s="3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spans="1:18" ht="12.75" customHeight="1" x14ac:dyDescent="0.25">
      <c r="A777" s="3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spans="1:18" ht="12.75" customHeight="1" x14ac:dyDescent="0.25">
      <c r="A778" s="3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spans="1:18" ht="12.75" customHeight="1" x14ac:dyDescent="0.25">
      <c r="A779" s="3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spans="1:18" ht="12.75" customHeight="1" x14ac:dyDescent="0.25">
      <c r="A780" s="3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spans="1:18" ht="12.75" customHeight="1" x14ac:dyDescent="0.25">
      <c r="A781" s="3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spans="1:18" ht="12.75" customHeight="1" x14ac:dyDescent="0.25">
      <c r="A782" s="3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spans="1:18" ht="12.75" customHeight="1" x14ac:dyDescent="0.25">
      <c r="A783" s="3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spans="1:18" ht="12.75" customHeight="1" x14ac:dyDescent="0.25">
      <c r="A784" s="3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spans="1:18" ht="12.75" customHeight="1" x14ac:dyDescent="0.25">
      <c r="A785" s="3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spans="1:18" ht="12.75" customHeight="1" x14ac:dyDescent="0.25">
      <c r="A786" s="3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spans="1:18" ht="12.75" customHeight="1" x14ac:dyDescent="0.25">
      <c r="A787" s="3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spans="1:18" ht="12.75" customHeight="1" x14ac:dyDescent="0.25">
      <c r="A788" s="3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spans="1:18" ht="12.75" customHeight="1" x14ac:dyDescent="0.25">
      <c r="A789" s="3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spans="1:18" ht="12.75" customHeight="1" x14ac:dyDescent="0.25">
      <c r="A790" s="3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spans="1:18" ht="12.75" customHeight="1" x14ac:dyDescent="0.25">
      <c r="A791" s="3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spans="1:18" ht="12.75" customHeight="1" x14ac:dyDescent="0.25">
      <c r="A792" s="3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spans="1:18" ht="12.75" customHeight="1" x14ac:dyDescent="0.25">
      <c r="A793" s="3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spans="1:18" ht="12.75" customHeight="1" x14ac:dyDescent="0.25">
      <c r="A794" s="3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spans="1:18" ht="12.75" customHeight="1" x14ac:dyDescent="0.25">
      <c r="A795" s="3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spans="1:18" ht="12.75" customHeight="1" x14ac:dyDescent="0.25">
      <c r="A796" s="3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spans="1:18" ht="12.75" customHeight="1" x14ac:dyDescent="0.25">
      <c r="A797" s="3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spans="1:18" ht="12.75" customHeight="1" x14ac:dyDescent="0.25">
      <c r="A798" s="3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spans="1:18" ht="12.75" customHeight="1" x14ac:dyDescent="0.25">
      <c r="A799" s="3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spans="1:18" ht="12.75" customHeight="1" x14ac:dyDescent="0.25">
      <c r="A800" s="3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spans="1:18" ht="12.75" customHeight="1" x14ac:dyDescent="0.25">
      <c r="A801" s="3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spans="1:18" ht="12.75" customHeight="1" x14ac:dyDescent="0.25">
      <c r="A802" s="3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spans="1:18" ht="12.75" customHeight="1" x14ac:dyDescent="0.25">
      <c r="A803" s="3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spans="1:18" ht="12.75" customHeight="1" x14ac:dyDescent="0.25">
      <c r="A804" s="3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spans="1:18" ht="12.75" customHeight="1" x14ac:dyDescent="0.25">
      <c r="A805" s="3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spans="1:18" ht="12.75" customHeight="1" x14ac:dyDescent="0.25">
      <c r="A806" s="3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spans="1:18" ht="12.75" customHeight="1" x14ac:dyDescent="0.25">
      <c r="A807" s="3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spans="1:18" ht="12.75" customHeight="1" x14ac:dyDescent="0.25">
      <c r="A808" s="3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spans="1:18" ht="12.75" customHeight="1" x14ac:dyDescent="0.25">
      <c r="A809" s="3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spans="1:18" ht="12.75" customHeight="1" x14ac:dyDescent="0.25">
      <c r="A810" s="3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spans="1:18" ht="12.75" customHeight="1" x14ac:dyDescent="0.25">
      <c r="A811" s="3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spans="1:18" ht="12.75" customHeight="1" x14ac:dyDescent="0.25">
      <c r="A812" s="3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spans="1:18" ht="12.75" customHeight="1" x14ac:dyDescent="0.25">
      <c r="A813" s="3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spans="1:18" ht="12.75" customHeight="1" x14ac:dyDescent="0.25">
      <c r="A814" s="3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spans="1:18" ht="12.75" customHeight="1" x14ac:dyDescent="0.25">
      <c r="A815" s="3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spans="1:18" ht="12.75" customHeight="1" x14ac:dyDescent="0.25">
      <c r="A816" s="3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spans="1:18" ht="12.75" customHeight="1" x14ac:dyDescent="0.25">
      <c r="A817" s="3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spans="1:18" ht="12.75" customHeight="1" x14ac:dyDescent="0.25">
      <c r="A818" s="3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spans="1:18" ht="12.75" customHeight="1" x14ac:dyDescent="0.25">
      <c r="A819" s="3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spans="1:18" ht="12.75" customHeight="1" x14ac:dyDescent="0.25">
      <c r="A820" s="3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spans="1:18" ht="12.75" customHeight="1" x14ac:dyDescent="0.25">
      <c r="A821" s="3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spans="1:18" ht="12.75" customHeight="1" x14ac:dyDescent="0.25">
      <c r="A822" s="3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spans="1:18" ht="12.75" customHeight="1" x14ac:dyDescent="0.25">
      <c r="A823" s="3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spans="1:18" ht="12.75" customHeight="1" x14ac:dyDescent="0.25">
      <c r="A824" s="3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spans="1:18" ht="12.75" customHeight="1" x14ac:dyDescent="0.25">
      <c r="A825" s="3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spans="1:18" ht="12.75" customHeight="1" x14ac:dyDescent="0.25">
      <c r="A826" s="3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spans="1:18" ht="12.75" customHeight="1" x14ac:dyDescent="0.25">
      <c r="A827" s="3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spans="1:18" ht="12.75" customHeight="1" x14ac:dyDescent="0.25">
      <c r="A828" s="3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spans="1:18" ht="12.75" customHeight="1" x14ac:dyDescent="0.25">
      <c r="A829" s="3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spans="1:18" ht="12.75" customHeight="1" x14ac:dyDescent="0.25">
      <c r="A830" s="3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spans="1:18" ht="12.75" customHeight="1" x14ac:dyDescent="0.25">
      <c r="A831" s="3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spans="1:18" ht="12.75" customHeight="1" x14ac:dyDescent="0.25">
      <c r="A832" s="3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spans="1:18" ht="12.75" customHeight="1" x14ac:dyDescent="0.25">
      <c r="A833" s="3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spans="1:18" ht="12.75" customHeight="1" x14ac:dyDescent="0.25">
      <c r="A834" s="3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spans="1:18" ht="12.75" customHeight="1" x14ac:dyDescent="0.25">
      <c r="A835" s="3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spans="1:18" ht="12.75" customHeight="1" x14ac:dyDescent="0.25">
      <c r="A836" s="3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spans="1:18" ht="12.75" customHeight="1" x14ac:dyDescent="0.25">
      <c r="A837" s="3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spans="1:18" ht="12.75" customHeight="1" x14ac:dyDescent="0.25">
      <c r="A838" s="3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spans="1:18" ht="12.75" customHeight="1" x14ac:dyDescent="0.25">
      <c r="A839" s="3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spans="1:18" ht="12.75" customHeight="1" x14ac:dyDescent="0.25">
      <c r="A840" s="3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spans="1:18" ht="12.75" customHeight="1" x14ac:dyDescent="0.25">
      <c r="A841" s="3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spans="1:18" ht="12.75" customHeight="1" x14ac:dyDescent="0.25">
      <c r="A842" s="3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spans="1:18" ht="12.75" customHeight="1" x14ac:dyDescent="0.25">
      <c r="A843" s="3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spans="1:18" ht="12.75" customHeight="1" x14ac:dyDescent="0.25">
      <c r="A844" s="3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spans="1:18" ht="12.75" customHeight="1" x14ac:dyDescent="0.25">
      <c r="A845" s="3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spans="1:18" ht="12.75" customHeight="1" x14ac:dyDescent="0.25">
      <c r="A846" s="3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spans="1:18" ht="12.75" customHeight="1" x14ac:dyDescent="0.25">
      <c r="A847" s="3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spans="1:18" ht="12.75" customHeight="1" x14ac:dyDescent="0.25">
      <c r="A848" s="3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spans="1:18" ht="12.75" customHeight="1" x14ac:dyDescent="0.25">
      <c r="A849" s="3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spans="1:18" ht="12.75" customHeight="1" x14ac:dyDescent="0.25">
      <c r="A850" s="3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spans="1:18" ht="12.75" customHeight="1" x14ac:dyDescent="0.25">
      <c r="A851" s="3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spans="1:18" ht="12.75" customHeight="1" x14ac:dyDescent="0.25">
      <c r="A852" s="3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spans="1:18" ht="12.75" customHeight="1" x14ac:dyDescent="0.25">
      <c r="A853" s="3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spans="1:18" ht="12.75" customHeight="1" x14ac:dyDescent="0.25">
      <c r="A854" s="3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spans="1:18" ht="12.75" customHeight="1" x14ac:dyDescent="0.25">
      <c r="A855" s="3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spans="1:18" ht="12.75" customHeight="1" x14ac:dyDescent="0.25">
      <c r="A856" s="3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spans="1:18" ht="12.75" customHeight="1" x14ac:dyDescent="0.25">
      <c r="A857" s="3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spans="1:18" ht="12.75" customHeight="1" x14ac:dyDescent="0.25">
      <c r="A858" s="3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spans="1:18" ht="12.75" customHeight="1" x14ac:dyDescent="0.25">
      <c r="A859" s="3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spans="1:18" ht="12.75" customHeight="1" x14ac:dyDescent="0.25">
      <c r="A860" s="3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spans="1:18" ht="12.75" customHeight="1" x14ac:dyDescent="0.25">
      <c r="A861" s="3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spans="1:18" ht="12.75" customHeight="1" x14ac:dyDescent="0.25">
      <c r="A862" s="3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spans="1:18" ht="12.75" customHeight="1" x14ac:dyDescent="0.25">
      <c r="A863" s="3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spans="1:18" ht="12.75" customHeight="1" x14ac:dyDescent="0.25">
      <c r="A864" s="3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spans="1:18" ht="12.75" customHeight="1" x14ac:dyDescent="0.25">
      <c r="A865" s="3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spans="1:18" ht="12.75" customHeight="1" x14ac:dyDescent="0.25">
      <c r="A866" s="3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spans="1:18" ht="12.75" customHeight="1" x14ac:dyDescent="0.25">
      <c r="A867" s="3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spans="1:18" ht="12.75" customHeight="1" x14ac:dyDescent="0.25">
      <c r="A868" s="3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spans="1:18" ht="12.75" customHeight="1" x14ac:dyDescent="0.25">
      <c r="A869" s="3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spans="1:18" ht="12.75" customHeight="1" x14ac:dyDescent="0.25">
      <c r="A870" s="3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spans="1:18" ht="12.75" customHeight="1" x14ac:dyDescent="0.25">
      <c r="A871" s="3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spans="1:18" ht="12.75" customHeight="1" x14ac:dyDescent="0.25">
      <c r="A872" s="3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spans="1:18" ht="12.75" customHeight="1" x14ac:dyDescent="0.25">
      <c r="A873" s="3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spans="1:18" ht="12.75" customHeight="1" x14ac:dyDescent="0.25">
      <c r="A874" s="3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spans="1:18" ht="12.75" customHeight="1" x14ac:dyDescent="0.25">
      <c r="A875" s="3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spans="1:18" ht="12.75" customHeight="1" x14ac:dyDescent="0.25">
      <c r="A876" s="3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spans="1:18" ht="12.75" customHeight="1" x14ac:dyDescent="0.25">
      <c r="A877" s="3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spans="1:18" ht="12.75" customHeight="1" x14ac:dyDescent="0.25">
      <c r="A878" s="3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spans="1:18" ht="12.75" customHeight="1" x14ac:dyDescent="0.25">
      <c r="A879" s="3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spans="1:18" ht="12.75" customHeight="1" x14ac:dyDescent="0.25">
      <c r="A880" s="3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spans="1:18" ht="12.75" customHeight="1" x14ac:dyDescent="0.25">
      <c r="A881" s="3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spans="1:18" ht="12.75" customHeight="1" x14ac:dyDescent="0.25">
      <c r="A882" s="3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spans="1:18" ht="12.75" customHeight="1" x14ac:dyDescent="0.25">
      <c r="A883" s="3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spans="1:18" ht="12.75" customHeight="1" x14ac:dyDescent="0.25">
      <c r="A884" s="3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spans="1:18" ht="12.75" customHeight="1" x14ac:dyDescent="0.25">
      <c r="A885" s="3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spans="1:18" ht="12.75" customHeight="1" x14ac:dyDescent="0.25">
      <c r="A886" s="3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spans="1:18" ht="12.75" customHeight="1" x14ac:dyDescent="0.25">
      <c r="A887" s="3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spans="1:18" ht="12.75" customHeight="1" x14ac:dyDescent="0.25">
      <c r="A888" s="3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spans="1:18" ht="12.75" customHeight="1" x14ac:dyDescent="0.25">
      <c r="A889" s="3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spans="1:18" ht="12.75" customHeight="1" x14ac:dyDescent="0.25">
      <c r="A890" s="3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spans="1:18" ht="12.75" customHeight="1" x14ac:dyDescent="0.25">
      <c r="A891" s="3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spans="1:18" ht="12.75" customHeight="1" x14ac:dyDescent="0.25">
      <c r="A892" s="3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spans="1:18" ht="12.75" customHeight="1" x14ac:dyDescent="0.25">
      <c r="A893" s="3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spans="1:18" ht="12.75" customHeight="1" x14ac:dyDescent="0.25">
      <c r="A894" s="3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spans="1:18" ht="12.75" customHeight="1" x14ac:dyDescent="0.25">
      <c r="A895" s="3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spans="1:18" ht="12.75" customHeight="1" x14ac:dyDescent="0.25">
      <c r="A896" s="3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spans="1:18" ht="12.75" customHeight="1" x14ac:dyDescent="0.25">
      <c r="A897" s="3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spans="1:18" ht="12.75" customHeight="1" x14ac:dyDescent="0.25">
      <c r="A898" s="3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spans="1:18" ht="12.75" customHeight="1" x14ac:dyDescent="0.25">
      <c r="A899" s="3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spans="1:18" ht="12.75" customHeight="1" x14ac:dyDescent="0.25">
      <c r="A900" s="3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spans="1:18" ht="12.75" customHeight="1" x14ac:dyDescent="0.25">
      <c r="A901" s="3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spans="1:18" ht="12.75" customHeight="1" x14ac:dyDescent="0.25">
      <c r="A902" s="3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spans="1:18" ht="12.75" customHeight="1" x14ac:dyDescent="0.25">
      <c r="A903" s="3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spans="1:18" ht="12.75" customHeight="1" x14ac:dyDescent="0.25">
      <c r="A904" s="3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spans="1:18" ht="12.75" customHeight="1" x14ac:dyDescent="0.25">
      <c r="A905" s="3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spans="1:18" ht="12.75" customHeight="1" x14ac:dyDescent="0.25">
      <c r="A906" s="3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spans="1:18" ht="12.75" customHeight="1" x14ac:dyDescent="0.25">
      <c r="A907" s="3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spans="1:18" ht="12.75" customHeight="1" x14ac:dyDescent="0.25">
      <c r="A908" s="3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spans="1:18" ht="12.75" customHeight="1" x14ac:dyDescent="0.25">
      <c r="A909" s="3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spans="1:18" ht="12.75" customHeight="1" x14ac:dyDescent="0.25">
      <c r="A910" s="3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spans="1:18" ht="12.75" customHeight="1" x14ac:dyDescent="0.25">
      <c r="A911" s="3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spans="1:18" ht="12.75" customHeight="1" x14ac:dyDescent="0.25">
      <c r="A912" s="3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spans="1:18" ht="12.75" customHeight="1" x14ac:dyDescent="0.25">
      <c r="A913" s="3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spans="1:18" ht="12.75" customHeight="1" x14ac:dyDescent="0.25">
      <c r="A914" s="3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spans="1:18" ht="12.75" customHeight="1" x14ac:dyDescent="0.25">
      <c r="A915" s="3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spans="1:18" ht="12.75" customHeight="1" x14ac:dyDescent="0.25">
      <c r="A916" s="3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spans="1:18" ht="12.75" customHeight="1" x14ac:dyDescent="0.25">
      <c r="A917" s="3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spans="1:18" ht="12.75" customHeight="1" x14ac:dyDescent="0.25">
      <c r="A918" s="3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spans="1:18" ht="12.75" customHeight="1" x14ac:dyDescent="0.25">
      <c r="A919" s="3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spans="1:18" ht="12.75" customHeight="1" x14ac:dyDescent="0.25">
      <c r="A920" s="3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spans="1:18" ht="12.75" customHeight="1" x14ac:dyDescent="0.25">
      <c r="A921" s="3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spans="1:18" ht="12.75" customHeight="1" x14ac:dyDescent="0.25">
      <c r="A922" s="3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spans="1:18" ht="12.75" customHeight="1" x14ac:dyDescent="0.25">
      <c r="A923" s="3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spans="1:18" ht="12.75" customHeight="1" x14ac:dyDescent="0.25">
      <c r="A924" s="3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spans="1:18" ht="12.75" customHeight="1" x14ac:dyDescent="0.25">
      <c r="A925" s="3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spans="1:18" ht="12.75" customHeight="1" x14ac:dyDescent="0.25">
      <c r="A926" s="3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spans="1:18" ht="12.75" customHeight="1" x14ac:dyDescent="0.25">
      <c r="A927" s="3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spans="1:18" ht="12.75" customHeight="1" x14ac:dyDescent="0.25">
      <c r="A928" s="3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spans="1:18" ht="12.75" customHeight="1" x14ac:dyDescent="0.25">
      <c r="A929" s="3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spans="1:18" ht="12.75" customHeight="1" x14ac:dyDescent="0.25">
      <c r="A930" s="3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spans="1:18" ht="12.75" customHeight="1" x14ac:dyDescent="0.25">
      <c r="A931" s="3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spans="1:18" ht="12.75" customHeight="1" x14ac:dyDescent="0.25">
      <c r="A932" s="3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spans="1:18" ht="12.75" customHeight="1" x14ac:dyDescent="0.25">
      <c r="A933" s="3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spans="1:18" ht="12.75" customHeight="1" x14ac:dyDescent="0.25">
      <c r="A934" s="3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spans="1:18" ht="12.75" customHeight="1" x14ac:dyDescent="0.25">
      <c r="A935" s="3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spans="1:18" ht="12.75" customHeight="1" x14ac:dyDescent="0.25">
      <c r="A936" s="3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spans="1:18" ht="12.75" customHeight="1" x14ac:dyDescent="0.25">
      <c r="A937" s="3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spans="1:18" ht="12.75" customHeight="1" x14ac:dyDescent="0.25">
      <c r="A938" s="3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spans="1:18" ht="12.75" customHeight="1" x14ac:dyDescent="0.25">
      <c r="A939" s="3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spans="1:18" ht="12.75" customHeight="1" x14ac:dyDescent="0.25">
      <c r="A940" s="3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spans="1:18" ht="12.75" customHeight="1" x14ac:dyDescent="0.25">
      <c r="A941" s="3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spans="1:18" ht="12.75" customHeight="1" x14ac:dyDescent="0.25">
      <c r="A942" s="3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spans="1:18" ht="12.75" customHeight="1" x14ac:dyDescent="0.25">
      <c r="A943" s="3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spans="1:18" ht="12.75" customHeight="1" x14ac:dyDescent="0.25">
      <c r="A944" s="3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spans="1:18" ht="12.75" customHeight="1" x14ac:dyDescent="0.25">
      <c r="A945" s="3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spans="1:18" ht="12.75" customHeight="1" x14ac:dyDescent="0.25">
      <c r="A946" s="3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spans="1:18" ht="12.75" customHeight="1" x14ac:dyDescent="0.25">
      <c r="A947" s="3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spans="1:18" ht="12.75" customHeight="1" x14ac:dyDescent="0.25">
      <c r="A948" s="3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spans="1:18" ht="12.75" customHeight="1" x14ac:dyDescent="0.25">
      <c r="A949" s="3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spans="1:18" ht="12.75" customHeight="1" x14ac:dyDescent="0.25">
      <c r="A950" s="3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</sheetData>
  <autoFilter ref="A7:Q7"/>
  <mergeCells count="22">
    <mergeCell ref="U25:W25"/>
    <mergeCell ref="A71:E71"/>
    <mergeCell ref="F71:G71"/>
    <mergeCell ref="E4:F4"/>
    <mergeCell ref="E5:F5"/>
    <mergeCell ref="A66:E66"/>
    <mergeCell ref="A67:E67"/>
    <mergeCell ref="A68:E68"/>
    <mergeCell ref="A70:E70"/>
    <mergeCell ref="F70:G70"/>
    <mergeCell ref="U7:W7"/>
    <mergeCell ref="U15:W15"/>
    <mergeCell ref="U21:W21"/>
    <mergeCell ref="U23:W23"/>
    <mergeCell ref="G4:K4"/>
    <mergeCell ref="G5:K5"/>
    <mergeCell ref="E1:F1"/>
    <mergeCell ref="G1:K1"/>
    <mergeCell ref="E2:F2"/>
    <mergeCell ref="G2:K2"/>
    <mergeCell ref="E3:F3"/>
    <mergeCell ref="G3:K3"/>
  </mergeCells>
  <pageMargins left="0.25" right="0.25" top="0.75" bottom="0.75" header="0.3" footer="0.3"/>
  <pageSetup scale="56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964"/>
  <sheetViews>
    <sheetView zoomScale="85" zoomScaleNormal="85" workbookViewId="0">
      <selection activeCell="S21" sqref="S21"/>
    </sheetView>
  </sheetViews>
  <sheetFormatPr baseColWidth="10" defaultColWidth="14.42578125" defaultRowHeight="15" customHeight="1" x14ac:dyDescent="0.25"/>
  <cols>
    <col min="1" max="1" width="5.28515625" customWidth="1"/>
    <col min="2" max="2" width="45.140625" customWidth="1"/>
    <col min="3" max="3" width="5.42578125" customWidth="1"/>
    <col min="4" max="4" width="7.5703125" customWidth="1"/>
    <col min="5" max="5" width="8.85546875" customWidth="1"/>
    <col min="6" max="6" width="5.7109375" customWidth="1"/>
    <col min="7" max="7" width="6.85546875" customWidth="1"/>
    <col min="8" max="17" width="7.7109375" customWidth="1"/>
    <col min="18" max="18" width="10" customWidth="1"/>
    <col min="19" max="19" width="10" style="19" customWidth="1"/>
    <col min="20" max="22" width="10" hidden="1" customWidth="1"/>
    <col min="23" max="24" width="10" customWidth="1"/>
  </cols>
  <sheetData>
    <row r="1" spans="1:24" ht="12.75" customHeight="1" x14ac:dyDescent="0.25">
      <c r="A1" s="3"/>
      <c r="B1" s="4"/>
      <c r="C1" s="4"/>
      <c r="D1" s="4"/>
      <c r="E1" s="183" t="s">
        <v>27</v>
      </c>
      <c r="F1" s="184"/>
      <c r="G1" s="185" t="s">
        <v>20</v>
      </c>
      <c r="H1" s="186"/>
      <c r="I1" s="186"/>
      <c r="J1" s="186"/>
      <c r="K1" s="184"/>
      <c r="L1" s="4"/>
      <c r="M1" s="4"/>
      <c r="N1" s="4"/>
      <c r="O1" s="4"/>
      <c r="P1" s="4"/>
      <c r="Q1" s="4"/>
      <c r="R1" s="4"/>
      <c r="S1" s="15"/>
      <c r="T1" s="4"/>
      <c r="U1" s="4"/>
      <c r="V1" s="4"/>
      <c r="W1" s="4"/>
      <c r="X1" s="4"/>
    </row>
    <row r="2" spans="1:24" ht="12.75" customHeight="1" x14ac:dyDescent="0.25">
      <c r="A2" s="3"/>
      <c r="B2" s="4"/>
      <c r="C2" s="4"/>
      <c r="D2" s="4"/>
      <c r="E2" s="183" t="s">
        <v>28</v>
      </c>
      <c r="F2" s="184"/>
      <c r="G2" s="185">
        <v>2016</v>
      </c>
      <c r="H2" s="186"/>
      <c r="I2" s="186"/>
      <c r="J2" s="186"/>
      <c r="K2" s="184"/>
      <c r="L2" s="4"/>
      <c r="M2" s="4"/>
      <c r="N2" s="4"/>
      <c r="O2" s="4"/>
      <c r="P2" s="4"/>
      <c r="Q2" s="4"/>
      <c r="R2" s="4"/>
      <c r="S2" s="15"/>
      <c r="T2" s="4"/>
      <c r="U2" s="4"/>
      <c r="V2" s="4"/>
      <c r="W2" s="4"/>
      <c r="X2" s="4"/>
    </row>
    <row r="3" spans="1:24" ht="12.75" customHeight="1" x14ac:dyDescent="0.25">
      <c r="A3" s="3"/>
      <c r="B3" s="4"/>
      <c r="C3" s="4"/>
      <c r="D3" s="4"/>
      <c r="E3" s="183" t="s">
        <v>26</v>
      </c>
      <c r="F3" s="184"/>
      <c r="G3" s="185" t="s">
        <v>14</v>
      </c>
      <c r="H3" s="186"/>
      <c r="I3" s="186"/>
      <c r="J3" s="186"/>
      <c r="K3" s="184"/>
      <c r="L3" s="4"/>
      <c r="M3" s="4"/>
      <c r="N3" s="4"/>
      <c r="O3" s="4"/>
      <c r="P3" s="4"/>
      <c r="Q3" s="4"/>
      <c r="R3" s="4"/>
      <c r="S3" s="15"/>
      <c r="T3" s="4"/>
      <c r="U3" s="4"/>
      <c r="V3" s="4"/>
      <c r="W3" s="4"/>
      <c r="X3" s="4"/>
    </row>
    <row r="4" spans="1:24" ht="12.75" customHeight="1" x14ac:dyDescent="0.25">
      <c r="A4" s="3"/>
      <c r="B4" s="3"/>
      <c r="C4" s="3"/>
      <c r="D4" s="3"/>
      <c r="E4" s="183" t="s">
        <v>29</v>
      </c>
      <c r="F4" s="184"/>
      <c r="G4" s="185">
        <v>8</v>
      </c>
      <c r="H4" s="186"/>
      <c r="I4" s="186"/>
      <c r="J4" s="186"/>
      <c r="K4" s="184"/>
      <c r="L4" s="4"/>
      <c r="M4" s="4"/>
      <c r="N4" s="4"/>
      <c r="O4" s="4"/>
      <c r="P4" s="4"/>
      <c r="Q4" s="4"/>
      <c r="R4" s="4"/>
      <c r="S4" s="15"/>
      <c r="T4" s="4"/>
      <c r="U4" s="4"/>
      <c r="V4" s="4"/>
      <c r="W4" s="4"/>
      <c r="X4" s="4"/>
    </row>
    <row r="5" spans="1:24" ht="12.75" customHeight="1" x14ac:dyDescent="0.25">
      <c r="A5" s="3"/>
      <c r="B5" s="3"/>
      <c r="C5" s="3"/>
      <c r="D5" s="3"/>
      <c r="E5" s="9"/>
      <c r="F5" s="9"/>
      <c r="G5" s="10"/>
      <c r="H5" s="10"/>
      <c r="I5" s="10"/>
      <c r="J5" s="10"/>
      <c r="K5" s="10"/>
      <c r="L5" s="4"/>
      <c r="M5" s="4"/>
      <c r="N5" s="4"/>
      <c r="O5" s="4"/>
      <c r="P5" s="4"/>
      <c r="Q5" s="4"/>
      <c r="R5" s="4"/>
      <c r="S5" s="15"/>
      <c r="T5" s="4"/>
      <c r="U5" s="4"/>
      <c r="V5" s="4"/>
      <c r="W5" s="4"/>
      <c r="X5" s="4"/>
    </row>
    <row r="6" spans="1:24" ht="12.75" customHeight="1" x14ac:dyDescent="0.25">
      <c r="A6" s="5" t="s">
        <v>0</v>
      </c>
      <c r="B6" s="6" t="s">
        <v>30</v>
      </c>
      <c r="C6" s="6" t="s">
        <v>31</v>
      </c>
      <c r="D6" s="6" t="s">
        <v>32</v>
      </c>
      <c r="E6" s="7" t="s">
        <v>1</v>
      </c>
      <c r="F6" s="8" t="s">
        <v>2</v>
      </c>
      <c r="G6" s="8" t="s">
        <v>3</v>
      </c>
      <c r="H6" s="8" t="s">
        <v>4</v>
      </c>
      <c r="I6" s="8" t="s">
        <v>5</v>
      </c>
      <c r="J6" s="8" t="s">
        <v>6</v>
      </c>
      <c r="K6" s="8" t="s">
        <v>7</v>
      </c>
      <c r="L6" s="8" t="s">
        <v>8</v>
      </c>
      <c r="M6" s="8" t="s">
        <v>9</v>
      </c>
      <c r="N6" s="8" t="s">
        <v>10</v>
      </c>
      <c r="O6" s="8" t="s">
        <v>11</v>
      </c>
      <c r="P6" s="8" t="s">
        <v>12</v>
      </c>
      <c r="Q6" s="8" t="s">
        <v>13</v>
      </c>
      <c r="R6" s="4"/>
      <c r="S6" s="15"/>
      <c r="T6" s="194" t="s">
        <v>198</v>
      </c>
      <c r="U6" s="195"/>
      <c r="V6" s="196"/>
      <c r="W6" s="4"/>
      <c r="X6" s="4"/>
    </row>
    <row r="7" spans="1:24" ht="12.75" customHeight="1" x14ac:dyDescent="0.25">
      <c r="A7" s="42">
        <v>2</v>
      </c>
      <c r="B7" s="43" t="s">
        <v>78</v>
      </c>
      <c r="C7" s="44" t="s">
        <v>16</v>
      </c>
      <c r="D7" s="45"/>
      <c r="E7" s="46">
        <f>+D7*A7</f>
        <v>0</v>
      </c>
      <c r="F7" s="47">
        <v>1</v>
      </c>
      <c r="G7" s="47">
        <v>1</v>
      </c>
      <c r="H7" s="47">
        <v>1</v>
      </c>
      <c r="I7" s="47">
        <v>1</v>
      </c>
      <c r="J7" s="47">
        <v>1</v>
      </c>
      <c r="K7" s="47">
        <v>1</v>
      </c>
      <c r="L7" s="47">
        <v>1</v>
      </c>
      <c r="M7" s="47">
        <v>1</v>
      </c>
      <c r="N7" s="47">
        <v>1</v>
      </c>
      <c r="O7" s="47">
        <v>1</v>
      </c>
      <c r="P7" s="47">
        <v>1</v>
      </c>
      <c r="Q7" s="47">
        <v>1</v>
      </c>
      <c r="R7" s="4"/>
      <c r="S7" s="15"/>
      <c r="T7" s="4"/>
      <c r="U7" s="21">
        <f>A7*(COUNT(F7:Q7))*G4</f>
        <v>192</v>
      </c>
      <c r="V7" s="4"/>
      <c r="W7" s="4"/>
      <c r="X7" s="4"/>
    </row>
    <row r="8" spans="1:24" ht="12.75" customHeight="1" x14ac:dyDescent="0.25">
      <c r="A8" s="42">
        <v>1</v>
      </c>
      <c r="B8" s="48" t="s">
        <v>79</v>
      </c>
      <c r="C8" s="44" t="s">
        <v>16</v>
      </c>
      <c r="D8" s="45"/>
      <c r="E8" s="46">
        <f t="shared" ref="E8:E63" si="0">+D8*A8</f>
        <v>0</v>
      </c>
      <c r="F8" s="47">
        <v>1</v>
      </c>
      <c r="G8" s="47"/>
      <c r="H8" s="47"/>
      <c r="I8" s="47"/>
      <c r="J8" s="47"/>
      <c r="K8" s="47"/>
      <c r="L8" s="47">
        <v>1</v>
      </c>
      <c r="M8" s="47"/>
      <c r="N8" s="47"/>
      <c r="O8" s="47"/>
      <c r="P8" s="47"/>
      <c r="Q8" s="47"/>
      <c r="R8" s="4"/>
      <c r="S8" s="15"/>
      <c r="T8" s="4"/>
      <c r="U8" s="21">
        <f>(A9)*(COUNT(F9:Q9))*G4</f>
        <v>48</v>
      </c>
      <c r="V8" s="4"/>
      <c r="W8" s="4"/>
      <c r="X8" s="4"/>
    </row>
    <row r="9" spans="1:24" ht="12.75" customHeight="1" x14ac:dyDescent="0.25">
      <c r="A9" s="42">
        <v>2</v>
      </c>
      <c r="B9" s="43" t="s">
        <v>80</v>
      </c>
      <c r="C9" s="44" t="s">
        <v>16</v>
      </c>
      <c r="D9" s="45"/>
      <c r="E9" s="46">
        <f t="shared" si="0"/>
        <v>0</v>
      </c>
      <c r="F9" s="47">
        <v>1</v>
      </c>
      <c r="G9" s="47"/>
      <c r="H9" s="47"/>
      <c r="I9" s="47"/>
      <c r="J9" s="47">
        <v>1</v>
      </c>
      <c r="K9" s="47"/>
      <c r="L9" s="47"/>
      <c r="M9" s="47"/>
      <c r="N9" s="47">
        <v>1</v>
      </c>
      <c r="O9" s="47"/>
      <c r="P9" s="47"/>
      <c r="Q9" s="47"/>
      <c r="R9" s="4"/>
      <c r="S9" s="15"/>
      <c r="T9" s="4"/>
      <c r="U9" s="21">
        <f>(A11)*(COUNT(F11:Q11))*G4</f>
        <v>24</v>
      </c>
      <c r="V9" s="4"/>
      <c r="W9" s="4"/>
      <c r="X9" s="4"/>
    </row>
    <row r="10" spans="1:24" ht="12.75" customHeight="1" x14ac:dyDescent="0.25">
      <c r="A10" s="42">
        <v>1</v>
      </c>
      <c r="B10" s="43" t="s">
        <v>41</v>
      </c>
      <c r="C10" s="44" t="s">
        <v>16</v>
      </c>
      <c r="D10" s="45"/>
      <c r="E10" s="46">
        <f t="shared" si="0"/>
        <v>0</v>
      </c>
      <c r="F10" s="47">
        <v>1</v>
      </c>
      <c r="G10" s="49"/>
      <c r="H10" s="49"/>
      <c r="I10" s="47"/>
      <c r="J10" s="47">
        <v>1</v>
      </c>
      <c r="K10" s="47"/>
      <c r="L10" s="47"/>
      <c r="M10" s="47"/>
      <c r="N10" s="47">
        <v>1</v>
      </c>
      <c r="O10" s="49"/>
      <c r="P10" s="49"/>
      <c r="Q10" s="47"/>
      <c r="R10" s="4"/>
      <c r="S10" s="15"/>
      <c r="T10" s="4"/>
      <c r="V10" s="4"/>
      <c r="W10" s="4"/>
      <c r="X10" s="4"/>
    </row>
    <row r="11" spans="1:24" ht="12.75" customHeight="1" x14ac:dyDescent="0.25">
      <c r="A11" s="42">
        <v>1</v>
      </c>
      <c r="B11" s="43" t="s">
        <v>34</v>
      </c>
      <c r="C11" s="44" t="s">
        <v>16</v>
      </c>
      <c r="D11" s="45"/>
      <c r="E11" s="46">
        <f t="shared" si="0"/>
        <v>0</v>
      </c>
      <c r="F11" s="47">
        <v>1</v>
      </c>
      <c r="G11" s="47"/>
      <c r="H11" s="47"/>
      <c r="I11" s="47"/>
      <c r="J11" s="47"/>
      <c r="K11" s="47">
        <v>1</v>
      </c>
      <c r="L11" s="47"/>
      <c r="M11" s="47"/>
      <c r="N11" s="47"/>
      <c r="O11" s="47"/>
      <c r="P11" s="47">
        <v>1</v>
      </c>
      <c r="Q11" s="47"/>
      <c r="R11" s="4"/>
      <c r="S11" s="15"/>
      <c r="T11" s="4"/>
      <c r="U11" s="4"/>
      <c r="V11" s="4"/>
      <c r="W11" s="4"/>
      <c r="X11" s="4"/>
    </row>
    <row r="12" spans="1:24" ht="12.75" customHeight="1" x14ac:dyDescent="0.25">
      <c r="A12" s="50">
        <v>1</v>
      </c>
      <c r="B12" s="43" t="s">
        <v>85</v>
      </c>
      <c r="C12" s="44" t="s">
        <v>16</v>
      </c>
      <c r="D12" s="45"/>
      <c r="E12" s="46">
        <f t="shared" si="0"/>
        <v>0</v>
      </c>
      <c r="F12" s="47">
        <v>1</v>
      </c>
      <c r="G12" s="47"/>
      <c r="H12" s="47">
        <v>1</v>
      </c>
      <c r="I12" s="47"/>
      <c r="J12" s="47">
        <v>1</v>
      </c>
      <c r="K12" s="47"/>
      <c r="L12" s="47">
        <v>1</v>
      </c>
      <c r="M12" s="47"/>
      <c r="N12" s="47">
        <v>1</v>
      </c>
      <c r="O12" s="47"/>
      <c r="P12" s="47">
        <v>1</v>
      </c>
      <c r="Q12" s="47"/>
      <c r="R12" s="4"/>
      <c r="S12" s="15"/>
      <c r="T12" s="4"/>
      <c r="U12" s="4"/>
      <c r="V12" s="4"/>
      <c r="W12" s="4"/>
      <c r="X12" s="4"/>
    </row>
    <row r="13" spans="1:24" ht="12.75" customHeight="1" x14ac:dyDescent="0.25">
      <c r="A13" s="42">
        <v>1</v>
      </c>
      <c r="B13" s="43" t="s">
        <v>86</v>
      </c>
      <c r="C13" s="44" t="s">
        <v>16</v>
      </c>
      <c r="D13" s="45"/>
      <c r="E13" s="46">
        <f t="shared" si="0"/>
        <v>0</v>
      </c>
      <c r="F13" s="47">
        <v>1</v>
      </c>
      <c r="G13" s="47"/>
      <c r="H13" s="47"/>
      <c r="I13" s="47"/>
      <c r="J13" s="47"/>
      <c r="K13" s="47"/>
      <c r="L13" s="47">
        <v>1</v>
      </c>
      <c r="M13" s="47"/>
      <c r="N13" s="47"/>
      <c r="O13" s="47"/>
      <c r="P13" s="47"/>
      <c r="Q13" s="47"/>
      <c r="R13" s="4"/>
      <c r="S13" s="15"/>
      <c r="T13" s="194" t="s">
        <v>202</v>
      </c>
      <c r="U13" s="195"/>
      <c r="V13" s="196"/>
      <c r="W13" s="4"/>
      <c r="X13" s="4"/>
    </row>
    <row r="14" spans="1:24" ht="12.75" customHeight="1" x14ac:dyDescent="0.25">
      <c r="A14" s="42">
        <v>1</v>
      </c>
      <c r="B14" s="43" t="s">
        <v>38</v>
      </c>
      <c r="C14" s="44" t="s">
        <v>16</v>
      </c>
      <c r="D14" s="45"/>
      <c r="E14" s="46">
        <f t="shared" si="0"/>
        <v>0</v>
      </c>
      <c r="F14" s="47">
        <v>1</v>
      </c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"/>
      <c r="S14" s="15"/>
      <c r="T14" s="4"/>
      <c r="U14" s="21">
        <f>(U7+U8+U9)/3.78541</f>
        <v>69.741454690509087</v>
      </c>
      <c r="V14" s="4"/>
      <c r="W14" s="4"/>
      <c r="X14" s="4"/>
    </row>
    <row r="15" spans="1:24" ht="12.75" customHeight="1" x14ac:dyDescent="0.25">
      <c r="A15" s="51">
        <v>1</v>
      </c>
      <c r="B15" s="52" t="s">
        <v>44</v>
      </c>
      <c r="C15" s="53" t="s">
        <v>17</v>
      </c>
      <c r="D15" s="45"/>
      <c r="E15" s="46">
        <f t="shared" si="0"/>
        <v>0</v>
      </c>
      <c r="F15" s="53">
        <v>1</v>
      </c>
      <c r="G15" s="53"/>
      <c r="H15" s="53"/>
      <c r="I15" s="53"/>
      <c r="J15" s="53">
        <v>1</v>
      </c>
      <c r="K15" s="53"/>
      <c r="L15" s="53"/>
      <c r="M15" s="53"/>
      <c r="N15" s="53">
        <v>1</v>
      </c>
      <c r="O15" s="53"/>
      <c r="P15" s="53"/>
      <c r="Q15" s="53"/>
      <c r="R15" s="4"/>
      <c r="S15" s="15"/>
      <c r="T15" s="4"/>
      <c r="U15" s="4"/>
      <c r="V15" s="4"/>
      <c r="W15" s="4"/>
      <c r="X15" s="4"/>
    </row>
    <row r="16" spans="1:24" ht="12.75" customHeight="1" x14ac:dyDescent="0.25">
      <c r="A16" s="51">
        <v>1</v>
      </c>
      <c r="B16" s="52" t="s">
        <v>45</v>
      </c>
      <c r="C16" s="53" t="s">
        <v>17</v>
      </c>
      <c r="D16" s="45"/>
      <c r="E16" s="46">
        <f t="shared" si="0"/>
        <v>0</v>
      </c>
      <c r="F16" s="53">
        <v>1</v>
      </c>
      <c r="G16" s="53"/>
      <c r="H16" s="53"/>
      <c r="I16" s="53"/>
      <c r="J16" s="53">
        <v>1</v>
      </c>
      <c r="K16" s="53"/>
      <c r="L16" s="53"/>
      <c r="M16" s="53"/>
      <c r="N16" s="53">
        <v>1</v>
      </c>
      <c r="O16" s="53"/>
      <c r="P16" s="53"/>
      <c r="Q16" s="53"/>
      <c r="R16" s="4"/>
      <c r="S16" s="15"/>
      <c r="T16" s="4"/>
      <c r="U16" s="4"/>
      <c r="V16" s="4"/>
      <c r="W16" s="4"/>
      <c r="X16" s="4"/>
    </row>
    <row r="17" spans="1:24" ht="12.75" customHeight="1" x14ac:dyDescent="0.25">
      <c r="A17" s="51">
        <v>1</v>
      </c>
      <c r="B17" s="52" t="s">
        <v>87</v>
      </c>
      <c r="C17" s="53" t="s">
        <v>17</v>
      </c>
      <c r="D17" s="45"/>
      <c r="E17" s="46">
        <f t="shared" si="0"/>
        <v>0</v>
      </c>
      <c r="F17" s="53">
        <v>1</v>
      </c>
      <c r="G17" s="53"/>
      <c r="H17" s="53">
        <v>1</v>
      </c>
      <c r="I17" s="53"/>
      <c r="J17" s="53">
        <v>1</v>
      </c>
      <c r="K17" s="53"/>
      <c r="L17" s="53">
        <v>1</v>
      </c>
      <c r="M17" s="53"/>
      <c r="N17" s="53">
        <v>1</v>
      </c>
      <c r="O17" s="53"/>
      <c r="P17" s="53">
        <v>1</v>
      </c>
      <c r="Q17" s="53"/>
      <c r="R17" s="4"/>
      <c r="S17" s="15"/>
      <c r="T17" s="4"/>
      <c r="U17" s="4"/>
      <c r="V17" s="4"/>
      <c r="W17" s="4"/>
      <c r="X17" s="4"/>
    </row>
    <row r="18" spans="1:24" ht="12.75" customHeight="1" x14ac:dyDescent="0.25">
      <c r="A18" s="51">
        <v>1</v>
      </c>
      <c r="B18" s="52" t="s">
        <v>47</v>
      </c>
      <c r="C18" s="53" t="s">
        <v>17</v>
      </c>
      <c r="D18" s="45"/>
      <c r="E18" s="46">
        <f t="shared" si="0"/>
        <v>0</v>
      </c>
      <c r="F18" s="53">
        <v>1</v>
      </c>
      <c r="G18" s="53"/>
      <c r="H18" s="53"/>
      <c r="I18" s="53"/>
      <c r="J18" s="53">
        <v>1</v>
      </c>
      <c r="K18" s="53"/>
      <c r="L18" s="53"/>
      <c r="M18" s="53"/>
      <c r="N18" s="53">
        <v>1</v>
      </c>
      <c r="O18" s="53"/>
      <c r="P18" s="53"/>
      <c r="Q18" s="53"/>
      <c r="R18" s="4"/>
      <c r="S18" s="15"/>
      <c r="T18" s="197" t="s">
        <v>206</v>
      </c>
      <c r="U18" s="198"/>
      <c r="V18" s="199"/>
      <c r="W18" s="4"/>
      <c r="X18" s="4"/>
    </row>
    <row r="19" spans="1:24" ht="12.75" customHeight="1" x14ac:dyDescent="0.25">
      <c r="A19" s="51">
        <v>1</v>
      </c>
      <c r="B19" s="52" t="s">
        <v>48</v>
      </c>
      <c r="C19" s="53" t="s">
        <v>17</v>
      </c>
      <c r="D19" s="45"/>
      <c r="E19" s="46">
        <f t="shared" si="0"/>
        <v>0</v>
      </c>
      <c r="F19" s="53">
        <v>1</v>
      </c>
      <c r="G19" s="53"/>
      <c r="H19" s="53"/>
      <c r="I19" s="53"/>
      <c r="J19" s="53">
        <v>1</v>
      </c>
      <c r="K19" s="53"/>
      <c r="L19" s="53"/>
      <c r="M19" s="53"/>
      <c r="N19" s="53">
        <v>1</v>
      </c>
      <c r="O19" s="53"/>
      <c r="P19" s="53"/>
      <c r="Q19" s="53"/>
      <c r="R19" s="4"/>
      <c r="S19" s="15"/>
      <c r="T19" s="3"/>
      <c r="U19" s="27">
        <f>COUNT(F15:Q45)*G4</f>
        <v>1056</v>
      </c>
      <c r="V19" s="3"/>
      <c r="W19" s="4"/>
      <c r="X19" s="4"/>
    </row>
    <row r="20" spans="1:24" ht="12.75" customHeight="1" x14ac:dyDescent="0.25">
      <c r="A20" s="51">
        <v>1</v>
      </c>
      <c r="B20" s="54" t="s">
        <v>50</v>
      </c>
      <c r="C20" s="53" t="s">
        <v>17</v>
      </c>
      <c r="D20" s="45"/>
      <c r="E20" s="46">
        <f t="shared" si="0"/>
        <v>0</v>
      </c>
      <c r="F20" s="53">
        <v>1</v>
      </c>
      <c r="G20" s="53">
        <v>1</v>
      </c>
      <c r="H20" s="53">
        <v>1</v>
      </c>
      <c r="I20" s="53">
        <v>1</v>
      </c>
      <c r="J20" s="53">
        <v>1</v>
      </c>
      <c r="K20" s="53">
        <v>1</v>
      </c>
      <c r="L20" s="53">
        <v>1</v>
      </c>
      <c r="M20" s="53">
        <v>1</v>
      </c>
      <c r="N20" s="53">
        <v>1</v>
      </c>
      <c r="O20" s="53">
        <v>1</v>
      </c>
      <c r="P20" s="53">
        <v>1</v>
      </c>
      <c r="Q20" s="53">
        <v>1</v>
      </c>
      <c r="R20" s="4"/>
      <c r="S20" s="15"/>
      <c r="T20" s="200" t="s">
        <v>207</v>
      </c>
      <c r="U20" s="201"/>
      <c r="V20" s="202"/>
      <c r="W20" s="4"/>
      <c r="X20" s="4"/>
    </row>
    <row r="21" spans="1:24" ht="12.75" customHeight="1" x14ac:dyDescent="0.25">
      <c r="A21" s="51">
        <v>1</v>
      </c>
      <c r="B21" s="52" t="s">
        <v>51</v>
      </c>
      <c r="C21" s="53" t="s">
        <v>17</v>
      </c>
      <c r="D21" s="45"/>
      <c r="E21" s="46">
        <f t="shared" si="0"/>
        <v>0</v>
      </c>
      <c r="F21" s="53">
        <v>1</v>
      </c>
      <c r="G21" s="53"/>
      <c r="H21" s="53"/>
      <c r="I21" s="53"/>
      <c r="J21" s="53"/>
      <c r="K21" s="53">
        <v>1</v>
      </c>
      <c r="L21" s="53"/>
      <c r="M21" s="53"/>
      <c r="N21" s="53"/>
      <c r="O21" s="53"/>
      <c r="P21" s="53">
        <v>1</v>
      </c>
      <c r="Q21" s="53"/>
      <c r="R21" s="4"/>
      <c r="S21" s="15"/>
      <c r="T21" s="28"/>
      <c r="U21" s="27">
        <f>COUNT(F50:Q68)*G4</f>
        <v>408</v>
      </c>
      <c r="V21" s="3"/>
      <c r="W21" s="4"/>
      <c r="X21" s="4"/>
    </row>
    <row r="22" spans="1:24" ht="12.75" customHeight="1" x14ac:dyDescent="0.25">
      <c r="A22" s="51">
        <v>1</v>
      </c>
      <c r="B22" s="52" t="s">
        <v>52</v>
      </c>
      <c r="C22" s="53" t="s">
        <v>17</v>
      </c>
      <c r="D22" s="45"/>
      <c r="E22" s="46">
        <f t="shared" si="0"/>
        <v>0</v>
      </c>
      <c r="F22" s="53">
        <v>1</v>
      </c>
      <c r="G22" s="53"/>
      <c r="H22" s="53">
        <v>1</v>
      </c>
      <c r="I22" s="53"/>
      <c r="J22" s="53">
        <v>1</v>
      </c>
      <c r="K22" s="53"/>
      <c r="L22" s="53">
        <v>1</v>
      </c>
      <c r="M22" s="53"/>
      <c r="N22" s="53">
        <v>1</v>
      </c>
      <c r="O22" s="53"/>
      <c r="P22" s="53">
        <v>1</v>
      </c>
      <c r="Q22" s="53"/>
      <c r="R22" s="4"/>
      <c r="S22" s="15"/>
      <c r="T22" s="191" t="s">
        <v>209</v>
      </c>
      <c r="U22" s="192"/>
      <c r="V22" s="193"/>
      <c r="W22" s="4"/>
      <c r="X22" s="4"/>
    </row>
    <row r="23" spans="1:24" ht="12.75" customHeight="1" x14ac:dyDescent="0.25">
      <c r="A23" s="51">
        <v>1</v>
      </c>
      <c r="B23" s="52" t="s">
        <v>53</v>
      </c>
      <c r="C23" s="53" t="s">
        <v>17</v>
      </c>
      <c r="D23" s="45"/>
      <c r="E23" s="46">
        <f t="shared" si="0"/>
        <v>0</v>
      </c>
      <c r="F23" s="53">
        <v>1</v>
      </c>
      <c r="G23" s="53"/>
      <c r="H23" s="53"/>
      <c r="I23" s="53"/>
      <c r="J23" s="53"/>
      <c r="K23" s="53">
        <v>1</v>
      </c>
      <c r="L23" s="53"/>
      <c r="M23" s="53"/>
      <c r="N23" s="53"/>
      <c r="O23" s="53"/>
      <c r="P23" s="53">
        <v>1</v>
      </c>
      <c r="Q23" s="53"/>
      <c r="R23" s="4"/>
      <c r="S23" s="15"/>
      <c r="T23" s="3"/>
      <c r="U23" s="27">
        <f>COUNTA(F6:Q6)*G4</f>
        <v>96</v>
      </c>
      <c r="V23" s="3"/>
      <c r="W23" s="4"/>
      <c r="X23" s="4"/>
    </row>
    <row r="24" spans="1:24" ht="12.75" customHeight="1" x14ac:dyDescent="0.25">
      <c r="A24" s="51">
        <v>1</v>
      </c>
      <c r="B24" s="52" t="s">
        <v>54</v>
      </c>
      <c r="C24" s="53" t="s">
        <v>17</v>
      </c>
      <c r="D24" s="45"/>
      <c r="E24" s="46">
        <f t="shared" si="0"/>
        <v>0</v>
      </c>
      <c r="F24" s="53">
        <v>1</v>
      </c>
      <c r="G24" s="53"/>
      <c r="H24" s="53"/>
      <c r="I24" s="53"/>
      <c r="J24" s="53"/>
      <c r="K24" s="53"/>
      <c r="L24" s="53">
        <v>1</v>
      </c>
      <c r="M24" s="53"/>
      <c r="N24" s="53"/>
      <c r="O24" s="53"/>
      <c r="P24" s="53"/>
      <c r="Q24" s="53"/>
      <c r="R24" s="4"/>
      <c r="S24" s="15"/>
      <c r="T24" s="4"/>
      <c r="U24" s="4"/>
      <c r="V24" s="4"/>
      <c r="W24" s="4"/>
      <c r="X24" s="4"/>
    </row>
    <row r="25" spans="1:24" ht="12.75" customHeight="1" x14ac:dyDescent="0.25">
      <c r="A25" s="51">
        <v>1</v>
      </c>
      <c r="B25" s="52" t="s">
        <v>55</v>
      </c>
      <c r="C25" s="53" t="s">
        <v>17</v>
      </c>
      <c r="D25" s="45"/>
      <c r="E25" s="46">
        <f t="shared" si="0"/>
        <v>0</v>
      </c>
      <c r="F25" s="53">
        <v>1</v>
      </c>
      <c r="G25" s="53"/>
      <c r="H25" s="53"/>
      <c r="I25" s="53"/>
      <c r="J25" s="53"/>
      <c r="K25" s="53"/>
      <c r="L25" s="53">
        <v>1</v>
      </c>
      <c r="M25" s="53"/>
      <c r="N25" s="53"/>
      <c r="O25" s="53"/>
      <c r="P25" s="53"/>
      <c r="Q25" s="53"/>
      <c r="R25" s="4"/>
      <c r="S25" s="15"/>
      <c r="T25" s="4"/>
      <c r="U25" s="4"/>
      <c r="V25" s="4"/>
      <c r="W25" s="4"/>
      <c r="X25" s="4"/>
    </row>
    <row r="26" spans="1:24" ht="12.75" customHeight="1" x14ac:dyDescent="0.25">
      <c r="A26" s="51">
        <v>1</v>
      </c>
      <c r="B26" s="52" t="s">
        <v>193</v>
      </c>
      <c r="C26" s="53" t="s">
        <v>17</v>
      </c>
      <c r="D26" s="45"/>
      <c r="E26" s="46">
        <f t="shared" si="0"/>
        <v>0</v>
      </c>
      <c r="F26" s="53">
        <v>1</v>
      </c>
      <c r="G26" s="53"/>
      <c r="H26" s="53"/>
      <c r="I26" s="53"/>
      <c r="J26" s="53"/>
      <c r="K26" s="53"/>
      <c r="L26" s="53">
        <v>1</v>
      </c>
      <c r="M26" s="53"/>
      <c r="N26" s="53"/>
      <c r="O26" s="53"/>
      <c r="P26" s="53"/>
      <c r="Q26" s="53"/>
      <c r="R26" s="4"/>
      <c r="S26" s="15"/>
      <c r="T26" s="4"/>
      <c r="U26" s="4"/>
      <c r="V26" s="4"/>
      <c r="W26" s="4"/>
      <c r="X26" s="4"/>
    </row>
    <row r="27" spans="1:24" ht="12.75" customHeight="1" x14ac:dyDescent="0.25">
      <c r="A27" s="51">
        <v>1</v>
      </c>
      <c r="B27" s="52" t="s">
        <v>61</v>
      </c>
      <c r="C27" s="53" t="s">
        <v>17</v>
      </c>
      <c r="D27" s="45"/>
      <c r="E27" s="46">
        <f t="shared" si="0"/>
        <v>0</v>
      </c>
      <c r="F27" s="53">
        <v>1</v>
      </c>
      <c r="G27" s="53">
        <v>1</v>
      </c>
      <c r="H27" s="53">
        <v>1</v>
      </c>
      <c r="I27" s="53">
        <v>1</v>
      </c>
      <c r="J27" s="53">
        <v>1</v>
      </c>
      <c r="K27" s="53">
        <v>1</v>
      </c>
      <c r="L27" s="53">
        <v>1</v>
      </c>
      <c r="M27" s="53">
        <v>1</v>
      </c>
      <c r="N27" s="53">
        <v>1</v>
      </c>
      <c r="O27" s="53">
        <v>1</v>
      </c>
      <c r="P27" s="53">
        <v>1</v>
      </c>
      <c r="Q27" s="53">
        <v>1</v>
      </c>
      <c r="R27" s="4"/>
      <c r="S27" s="15"/>
      <c r="T27" s="4"/>
      <c r="U27" s="4"/>
      <c r="V27" s="4"/>
      <c r="W27" s="4"/>
      <c r="X27" s="4"/>
    </row>
    <row r="28" spans="1:24" ht="12.75" customHeight="1" x14ac:dyDescent="0.25">
      <c r="A28" s="51">
        <v>1</v>
      </c>
      <c r="B28" s="52" t="s">
        <v>62</v>
      </c>
      <c r="C28" s="53" t="s">
        <v>17</v>
      </c>
      <c r="D28" s="45"/>
      <c r="E28" s="46">
        <f t="shared" si="0"/>
        <v>0</v>
      </c>
      <c r="F28" s="53">
        <v>1</v>
      </c>
      <c r="G28" s="53"/>
      <c r="H28" s="53">
        <v>1</v>
      </c>
      <c r="I28" s="53"/>
      <c r="J28" s="53">
        <v>1</v>
      </c>
      <c r="K28" s="53"/>
      <c r="L28" s="53">
        <v>1</v>
      </c>
      <c r="M28" s="53"/>
      <c r="N28" s="53">
        <v>1</v>
      </c>
      <c r="O28" s="53"/>
      <c r="P28" s="53">
        <v>1</v>
      </c>
      <c r="Q28" s="53"/>
      <c r="R28" s="4"/>
      <c r="S28" s="15"/>
      <c r="T28" s="4"/>
      <c r="U28" s="4"/>
      <c r="V28" s="4"/>
      <c r="W28" s="4"/>
      <c r="X28" s="4"/>
    </row>
    <row r="29" spans="1:24" ht="12.75" customHeight="1" x14ac:dyDescent="0.25">
      <c r="A29" s="51">
        <v>1</v>
      </c>
      <c r="B29" s="52" t="s">
        <v>91</v>
      </c>
      <c r="C29" s="53" t="s">
        <v>17</v>
      </c>
      <c r="D29" s="45"/>
      <c r="E29" s="46">
        <f t="shared" si="0"/>
        <v>0</v>
      </c>
      <c r="F29" s="53">
        <v>1</v>
      </c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4"/>
      <c r="S29" s="15"/>
      <c r="T29" s="4"/>
      <c r="U29" s="4"/>
      <c r="V29" s="4"/>
      <c r="W29" s="4"/>
      <c r="X29" s="4"/>
    </row>
    <row r="30" spans="1:24" ht="12.75" customHeight="1" x14ac:dyDescent="0.25">
      <c r="A30" s="51">
        <v>1</v>
      </c>
      <c r="B30" s="52" t="s">
        <v>194</v>
      </c>
      <c r="C30" s="53" t="s">
        <v>17</v>
      </c>
      <c r="D30" s="45"/>
      <c r="E30" s="46">
        <f t="shared" si="0"/>
        <v>0</v>
      </c>
      <c r="F30" s="53">
        <v>1</v>
      </c>
      <c r="G30" s="53">
        <v>1</v>
      </c>
      <c r="H30" s="53">
        <v>1</v>
      </c>
      <c r="I30" s="53">
        <v>1</v>
      </c>
      <c r="J30" s="53">
        <v>1</v>
      </c>
      <c r="K30" s="53">
        <v>1</v>
      </c>
      <c r="L30" s="53">
        <v>1</v>
      </c>
      <c r="M30" s="53">
        <v>1</v>
      </c>
      <c r="N30" s="53">
        <v>1</v>
      </c>
      <c r="O30" s="53">
        <v>1</v>
      </c>
      <c r="P30" s="53">
        <v>1</v>
      </c>
      <c r="Q30" s="53">
        <v>1</v>
      </c>
      <c r="R30" s="4"/>
      <c r="S30" s="15"/>
      <c r="T30" s="4"/>
      <c r="U30" s="4"/>
      <c r="V30" s="4"/>
      <c r="W30" s="4"/>
      <c r="X30" s="4"/>
    </row>
    <row r="31" spans="1:24" ht="12.75" customHeight="1" x14ac:dyDescent="0.25">
      <c r="A31" s="51">
        <v>1</v>
      </c>
      <c r="B31" s="52" t="s">
        <v>63</v>
      </c>
      <c r="C31" s="53" t="s">
        <v>17</v>
      </c>
      <c r="D31" s="45"/>
      <c r="E31" s="46">
        <f t="shared" si="0"/>
        <v>0</v>
      </c>
      <c r="F31" s="53">
        <v>1</v>
      </c>
      <c r="G31" s="53"/>
      <c r="H31" s="53"/>
      <c r="I31" s="53"/>
      <c r="J31" s="53"/>
      <c r="K31" s="53"/>
      <c r="L31" s="53">
        <v>1</v>
      </c>
      <c r="M31" s="53"/>
      <c r="N31" s="53"/>
      <c r="O31" s="53"/>
      <c r="P31" s="53"/>
      <c r="Q31" s="53"/>
      <c r="R31" s="4"/>
      <c r="S31" s="15"/>
      <c r="T31" s="4"/>
      <c r="U31" s="4"/>
      <c r="V31" s="4"/>
      <c r="W31" s="4"/>
      <c r="X31" s="4"/>
    </row>
    <row r="32" spans="1:24" ht="12.75" customHeight="1" x14ac:dyDescent="0.25">
      <c r="A32" s="51">
        <v>1</v>
      </c>
      <c r="B32" s="52" t="s">
        <v>92</v>
      </c>
      <c r="C32" s="53" t="s">
        <v>17</v>
      </c>
      <c r="D32" s="45"/>
      <c r="E32" s="46">
        <f t="shared" si="0"/>
        <v>0</v>
      </c>
      <c r="F32" s="53">
        <v>1</v>
      </c>
      <c r="G32" s="53"/>
      <c r="H32" s="53"/>
      <c r="I32" s="53"/>
      <c r="J32" s="53"/>
      <c r="K32" s="53"/>
      <c r="L32" s="53">
        <v>1</v>
      </c>
      <c r="M32" s="53"/>
      <c r="N32" s="53"/>
      <c r="O32" s="53"/>
      <c r="P32" s="53"/>
      <c r="Q32" s="53"/>
      <c r="R32" s="4"/>
      <c r="S32" s="15"/>
      <c r="T32" s="4"/>
      <c r="U32" s="4"/>
      <c r="V32" s="4"/>
      <c r="W32" s="4"/>
      <c r="X32" s="4"/>
    </row>
    <row r="33" spans="1:24" ht="12.75" customHeight="1" x14ac:dyDescent="0.25">
      <c r="A33" s="51">
        <v>1</v>
      </c>
      <c r="B33" s="52" t="s">
        <v>195</v>
      </c>
      <c r="C33" s="53" t="s">
        <v>17</v>
      </c>
      <c r="D33" s="45"/>
      <c r="E33" s="46">
        <f t="shared" si="0"/>
        <v>0</v>
      </c>
      <c r="F33" s="53">
        <v>1</v>
      </c>
      <c r="G33" s="53"/>
      <c r="H33" s="53"/>
      <c r="I33" s="53"/>
      <c r="J33" s="53"/>
      <c r="K33" s="53">
        <v>1</v>
      </c>
      <c r="L33" s="53"/>
      <c r="M33" s="53"/>
      <c r="N33" s="53"/>
      <c r="O33" s="53"/>
      <c r="P33" s="53">
        <v>1</v>
      </c>
      <c r="Q33" s="53"/>
      <c r="R33" s="4"/>
      <c r="S33" s="15"/>
      <c r="T33" s="4"/>
      <c r="U33" s="4"/>
      <c r="V33" s="4"/>
      <c r="W33" s="4"/>
      <c r="X33" s="4"/>
    </row>
    <row r="34" spans="1:24" ht="12.75" customHeight="1" x14ac:dyDescent="0.25">
      <c r="A34" s="51">
        <v>1</v>
      </c>
      <c r="B34" s="52" t="s">
        <v>57</v>
      </c>
      <c r="C34" s="53" t="s">
        <v>17</v>
      </c>
      <c r="D34" s="45"/>
      <c r="E34" s="46">
        <f t="shared" si="0"/>
        <v>0</v>
      </c>
      <c r="F34" s="53">
        <v>1</v>
      </c>
      <c r="G34" s="53"/>
      <c r="H34" s="53"/>
      <c r="I34" s="53">
        <v>1</v>
      </c>
      <c r="J34" s="53"/>
      <c r="K34" s="53"/>
      <c r="L34" s="53">
        <v>1</v>
      </c>
      <c r="M34" s="53"/>
      <c r="N34" s="53"/>
      <c r="O34" s="53">
        <v>1</v>
      </c>
      <c r="P34" s="53"/>
      <c r="Q34" s="53"/>
      <c r="R34" s="4"/>
      <c r="S34" s="15"/>
      <c r="T34" s="4"/>
      <c r="U34" s="4"/>
      <c r="V34" s="4"/>
      <c r="W34" s="4"/>
      <c r="X34" s="4"/>
    </row>
    <row r="35" spans="1:24" ht="12.75" customHeight="1" x14ac:dyDescent="0.25">
      <c r="A35" s="51">
        <v>1</v>
      </c>
      <c r="B35" s="52" t="s">
        <v>183</v>
      </c>
      <c r="C35" s="53" t="s">
        <v>17</v>
      </c>
      <c r="D35" s="45"/>
      <c r="E35" s="46">
        <f t="shared" si="0"/>
        <v>0</v>
      </c>
      <c r="F35" s="53">
        <v>1</v>
      </c>
      <c r="G35" s="53"/>
      <c r="H35" s="53"/>
      <c r="I35" s="53">
        <v>1</v>
      </c>
      <c r="J35" s="53"/>
      <c r="K35" s="53"/>
      <c r="L35" s="53">
        <v>1</v>
      </c>
      <c r="M35" s="53"/>
      <c r="N35" s="53"/>
      <c r="O35" s="53">
        <v>1</v>
      </c>
      <c r="P35" s="53"/>
      <c r="Q35" s="53"/>
      <c r="R35" s="4"/>
      <c r="S35" s="15"/>
      <c r="T35" s="4"/>
      <c r="U35" s="4"/>
      <c r="V35" s="4"/>
      <c r="W35" s="4"/>
      <c r="X35" s="4"/>
    </row>
    <row r="36" spans="1:24" s="13" customFormat="1" ht="12.75" customHeight="1" x14ac:dyDescent="0.25">
      <c r="A36" s="123">
        <v>1</v>
      </c>
      <c r="B36" s="118" t="s">
        <v>154</v>
      </c>
      <c r="C36" s="119" t="s">
        <v>17</v>
      </c>
      <c r="D36" s="45"/>
      <c r="E36" s="46">
        <f t="shared" si="0"/>
        <v>0</v>
      </c>
      <c r="F36" s="56">
        <v>1</v>
      </c>
      <c r="G36" s="56"/>
      <c r="H36" s="56">
        <v>1</v>
      </c>
      <c r="I36" s="56"/>
      <c r="J36" s="56">
        <v>1</v>
      </c>
      <c r="K36" s="56"/>
      <c r="L36" s="56">
        <v>1</v>
      </c>
      <c r="M36" s="56"/>
      <c r="N36" s="56">
        <v>1</v>
      </c>
      <c r="O36" s="56"/>
      <c r="P36" s="56">
        <v>1</v>
      </c>
      <c r="Q36" s="56"/>
      <c r="R36" s="12"/>
      <c r="S36" s="12"/>
      <c r="T36" s="12"/>
      <c r="U36" s="12"/>
      <c r="V36" s="12"/>
      <c r="W36" s="12"/>
      <c r="X36" s="12"/>
    </row>
    <row r="37" spans="1:24" s="13" customFormat="1" ht="12.75" customHeight="1" x14ac:dyDescent="0.25">
      <c r="A37" s="123">
        <v>1</v>
      </c>
      <c r="B37" s="120" t="s">
        <v>155</v>
      </c>
      <c r="C37" s="121" t="s">
        <v>17</v>
      </c>
      <c r="D37" s="45"/>
      <c r="E37" s="46">
        <f t="shared" si="0"/>
        <v>0</v>
      </c>
      <c r="F37" s="56">
        <v>1</v>
      </c>
      <c r="G37" s="56">
        <v>1</v>
      </c>
      <c r="H37" s="56">
        <v>1</v>
      </c>
      <c r="I37" s="56">
        <v>1</v>
      </c>
      <c r="J37" s="56">
        <v>1</v>
      </c>
      <c r="K37" s="56">
        <v>1</v>
      </c>
      <c r="L37" s="56">
        <v>1</v>
      </c>
      <c r="M37" s="56">
        <v>1</v>
      </c>
      <c r="N37" s="56">
        <v>1</v>
      </c>
      <c r="O37" s="56">
        <v>1</v>
      </c>
      <c r="P37" s="56">
        <v>1</v>
      </c>
      <c r="Q37" s="56">
        <v>1</v>
      </c>
      <c r="R37" s="12"/>
      <c r="S37" s="12"/>
      <c r="T37" s="12"/>
      <c r="U37" s="12"/>
      <c r="V37" s="12"/>
      <c r="W37" s="12"/>
      <c r="X37" s="12"/>
    </row>
    <row r="38" spans="1:24" s="13" customFormat="1" ht="12.75" customHeight="1" x14ac:dyDescent="0.25">
      <c r="A38" s="123">
        <v>1</v>
      </c>
      <c r="B38" s="118" t="s">
        <v>151</v>
      </c>
      <c r="C38" s="119" t="s">
        <v>17</v>
      </c>
      <c r="D38" s="45"/>
      <c r="E38" s="46">
        <f t="shared" si="0"/>
        <v>0</v>
      </c>
      <c r="F38" s="56"/>
      <c r="G38" s="56"/>
      <c r="H38" s="56"/>
      <c r="I38" s="56"/>
      <c r="J38" s="56"/>
      <c r="K38" s="56"/>
      <c r="L38" s="56">
        <v>1</v>
      </c>
      <c r="M38" s="56"/>
      <c r="N38" s="56"/>
      <c r="O38" s="56"/>
      <c r="P38" s="56"/>
      <c r="Q38" s="56"/>
      <c r="R38" s="12"/>
      <c r="S38" s="12"/>
      <c r="T38" s="12"/>
      <c r="U38" s="12"/>
      <c r="V38" s="12"/>
      <c r="W38" s="12"/>
      <c r="X38" s="12"/>
    </row>
    <row r="39" spans="1:24" s="13" customFormat="1" ht="12.75" customHeight="1" x14ac:dyDescent="0.25">
      <c r="A39" s="123">
        <v>1</v>
      </c>
      <c r="B39" s="118" t="s">
        <v>182</v>
      </c>
      <c r="C39" s="119" t="s">
        <v>17</v>
      </c>
      <c r="D39" s="45"/>
      <c r="E39" s="46">
        <f t="shared" si="0"/>
        <v>0</v>
      </c>
      <c r="F39" s="56"/>
      <c r="G39" s="56"/>
      <c r="H39" s="56"/>
      <c r="I39" s="56"/>
      <c r="J39" s="56"/>
      <c r="K39" s="56"/>
      <c r="L39" s="56">
        <v>1</v>
      </c>
      <c r="M39" s="56"/>
      <c r="N39" s="56"/>
      <c r="O39" s="56"/>
      <c r="P39" s="56"/>
      <c r="Q39" s="56"/>
      <c r="R39" s="12"/>
      <c r="S39" s="12"/>
      <c r="T39" s="12"/>
      <c r="U39" s="12"/>
      <c r="V39" s="12"/>
      <c r="W39" s="12"/>
      <c r="X39" s="12"/>
    </row>
    <row r="40" spans="1:24" s="13" customFormat="1" ht="12.75" customHeight="1" x14ac:dyDescent="0.25">
      <c r="A40" s="123">
        <v>1</v>
      </c>
      <c r="B40" s="118" t="s">
        <v>147</v>
      </c>
      <c r="C40" s="119" t="s">
        <v>17</v>
      </c>
      <c r="D40" s="45"/>
      <c r="E40" s="46">
        <f t="shared" si="0"/>
        <v>0</v>
      </c>
      <c r="F40" s="56"/>
      <c r="G40" s="56"/>
      <c r="H40" s="56"/>
      <c r="I40" s="56"/>
      <c r="J40" s="56"/>
      <c r="K40" s="56">
        <v>1</v>
      </c>
      <c r="L40" s="56"/>
      <c r="M40" s="56"/>
      <c r="N40" s="56"/>
      <c r="O40" s="56"/>
      <c r="P40" s="56"/>
      <c r="Q40" s="56"/>
      <c r="R40" s="12"/>
      <c r="S40" s="12"/>
      <c r="T40" s="12"/>
      <c r="U40" s="12"/>
      <c r="V40" s="12"/>
      <c r="W40" s="12"/>
      <c r="X40" s="12"/>
    </row>
    <row r="41" spans="1:24" s="13" customFormat="1" ht="12.75" customHeight="1" x14ac:dyDescent="0.25">
      <c r="A41" s="121">
        <v>1</v>
      </c>
      <c r="B41" s="120" t="s">
        <v>144</v>
      </c>
      <c r="C41" s="121" t="s">
        <v>17</v>
      </c>
      <c r="D41" s="45"/>
      <c r="E41" s="46">
        <f t="shared" si="0"/>
        <v>0</v>
      </c>
      <c r="F41" s="56">
        <v>1</v>
      </c>
      <c r="G41" s="56">
        <v>1</v>
      </c>
      <c r="H41" s="56">
        <v>1</v>
      </c>
      <c r="I41" s="56">
        <v>1</v>
      </c>
      <c r="J41" s="56">
        <v>1</v>
      </c>
      <c r="K41" s="56">
        <v>1</v>
      </c>
      <c r="L41" s="56">
        <v>1</v>
      </c>
      <c r="M41" s="56">
        <v>1</v>
      </c>
      <c r="N41" s="56">
        <v>1</v>
      </c>
      <c r="O41" s="56">
        <v>1</v>
      </c>
      <c r="P41" s="56">
        <v>1</v>
      </c>
      <c r="Q41" s="56">
        <v>1</v>
      </c>
      <c r="R41" s="12"/>
      <c r="S41" s="12"/>
      <c r="T41" s="12"/>
      <c r="U41" s="12"/>
      <c r="V41" s="12"/>
      <c r="W41" s="12"/>
      <c r="X41" s="12"/>
    </row>
    <row r="42" spans="1:24" s="13" customFormat="1" ht="12.75" customHeight="1" x14ac:dyDescent="0.25">
      <c r="A42" s="121">
        <v>1</v>
      </c>
      <c r="B42" s="122" t="s">
        <v>145</v>
      </c>
      <c r="C42" s="123" t="s">
        <v>17</v>
      </c>
      <c r="D42" s="45"/>
      <c r="E42" s="46">
        <f t="shared" si="0"/>
        <v>0</v>
      </c>
      <c r="F42" s="56"/>
      <c r="G42" s="56"/>
      <c r="H42" s="56"/>
      <c r="I42" s="56"/>
      <c r="J42" s="56"/>
      <c r="K42" s="56">
        <v>1</v>
      </c>
      <c r="L42" s="56"/>
      <c r="M42" s="56"/>
      <c r="N42" s="56"/>
      <c r="O42" s="56"/>
      <c r="P42" s="56"/>
      <c r="Q42" s="56"/>
      <c r="R42" s="12"/>
      <c r="S42" s="12"/>
      <c r="T42" s="12"/>
      <c r="U42" s="12"/>
      <c r="V42" s="12"/>
      <c r="W42" s="12"/>
      <c r="X42" s="12"/>
    </row>
    <row r="43" spans="1:24" s="13" customFormat="1" ht="12.75" customHeight="1" x14ac:dyDescent="0.25">
      <c r="A43" s="133">
        <v>1</v>
      </c>
      <c r="B43" s="134" t="s">
        <v>158</v>
      </c>
      <c r="C43" s="119" t="s">
        <v>17</v>
      </c>
      <c r="D43" s="45"/>
      <c r="E43" s="46">
        <f t="shared" si="0"/>
        <v>0</v>
      </c>
      <c r="F43" s="56"/>
      <c r="G43" s="56"/>
      <c r="H43" s="56"/>
      <c r="I43" s="56"/>
      <c r="J43" s="56"/>
      <c r="K43" s="56"/>
      <c r="L43" s="56">
        <v>1</v>
      </c>
      <c r="M43" s="56"/>
      <c r="N43" s="56"/>
      <c r="O43" s="56"/>
      <c r="P43" s="56"/>
      <c r="Q43" s="56"/>
      <c r="R43" s="12"/>
      <c r="S43" s="12"/>
      <c r="T43" s="12"/>
      <c r="U43" s="12"/>
      <c r="V43" s="12"/>
      <c r="W43" s="12"/>
      <c r="X43" s="12"/>
    </row>
    <row r="44" spans="1:24" s="13" customFormat="1" ht="12.75" customHeight="1" x14ac:dyDescent="0.25">
      <c r="A44" s="133">
        <v>1</v>
      </c>
      <c r="B44" s="134" t="s">
        <v>232</v>
      </c>
      <c r="C44" s="119" t="s">
        <v>17</v>
      </c>
      <c r="D44" s="45"/>
      <c r="E44" s="46">
        <f t="shared" si="0"/>
        <v>0</v>
      </c>
      <c r="F44" s="56"/>
      <c r="G44" s="56"/>
      <c r="H44" s="56"/>
      <c r="I44" s="56"/>
      <c r="J44" s="56"/>
      <c r="K44" s="56"/>
      <c r="L44" s="56">
        <v>1</v>
      </c>
      <c r="M44" s="56"/>
      <c r="N44" s="56"/>
      <c r="O44" s="56"/>
      <c r="P44" s="56"/>
      <c r="Q44" s="56"/>
      <c r="R44" s="12"/>
      <c r="S44" s="12"/>
      <c r="T44" s="12"/>
      <c r="U44" s="12"/>
      <c r="V44" s="12"/>
      <c r="W44" s="12"/>
      <c r="X44" s="12"/>
    </row>
    <row r="45" spans="1:24" ht="12.75" customHeight="1" x14ac:dyDescent="0.25">
      <c r="A45" s="133">
        <v>1</v>
      </c>
      <c r="B45" s="120" t="s">
        <v>56</v>
      </c>
      <c r="C45" s="121" t="s">
        <v>17</v>
      </c>
      <c r="D45" s="45"/>
      <c r="E45" s="46">
        <f t="shared" si="0"/>
        <v>0</v>
      </c>
      <c r="F45" s="53">
        <v>1</v>
      </c>
      <c r="G45" s="53"/>
      <c r="H45" s="53"/>
      <c r="I45" s="53"/>
      <c r="J45" s="53"/>
      <c r="K45" s="53"/>
      <c r="L45" s="53">
        <v>1</v>
      </c>
      <c r="M45" s="53"/>
      <c r="N45" s="53"/>
      <c r="O45" s="53"/>
      <c r="P45" s="53"/>
      <c r="Q45" s="53"/>
      <c r="R45" s="4"/>
      <c r="S45" s="15"/>
      <c r="T45" s="4"/>
      <c r="U45" s="4"/>
      <c r="V45" s="4"/>
      <c r="W45" s="4"/>
      <c r="X45" s="4"/>
    </row>
    <row r="46" spans="1:24" s="19" customFormat="1" ht="12.75" customHeight="1" x14ac:dyDescent="0.25">
      <c r="A46" s="133">
        <v>1</v>
      </c>
      <c r="B46" s="135" t="s">
        <v>165</v>
      </c>
      <c r="C46" s="136" t="s">
        <v>17</v>
      </c>
      <c r="D46" s="45"/>
      <c r="E46" s="46">
        <f t="shared" si="0"/>
        <v>0</v>
      </c>
      <c r="F46" s="53"/>
      <c r="G46" s="53"/>
      <c r="H46" s="53"/>
      <c r="I46" s="53"/>
      <c r="J46" s="53"/>
      <c r="K46" s="53"/>
      <c r="L46" s="53">
        <v>1</v>
      </c>
      <c r="M46" s="53"/>
      <c r="N46" s="53"/>
      <c r="O46" s="53"/>
      <c r="P46" s="53"/>
      <c r="Q46" s="53"/>
      <c r="R46" s="15"/>
      <c r="S46" s="15"/>
      <c r="T46" s="15"/>
      <c r="U46" s="15"/>
      <c r="V46" s="15"/>
      <c r="W46" s="15"/>
      <c r="X46" s="15"/>
    </row>
    <row r="47" spans="1:24" s="19" customFormat="1" ht="12.75" customHeight="1" x14ac:dyDescent="0.25">
      <c r="A47" s="133">
        <v>1</v>
      </c>
      <c r="B47" s="135" t="s">
        <v>162</v>
      </c>
      <c r="C47" s="136" t="s">
        <v>17</v>
      </c>
      <c r="D47" s="45"/>
      <c r="E47" s="46">
        <f t="shared" si="0"/>
        <v>0</v>
      </c>
      <c r="F47" s="53">
        <v>1</v>
      </c>
      <c r="G47" s="53"/>
      <c r="H47" s="53">
        <v>1</v>
      </c>
      <c r="I47" s="53"/>
      <c r="J47" s="53">
        <v>1</v>
      </c>
      <c r="K47" s="53"/>
      <c r="L47" s="53">
        <v>1</v>
      </c>
      <c r="M47" s="53"/>
      <c r="N47" s="53">
        <v>1</v>
      </c>
      <c r="O47" s="53"/>
      <c r="P47" s="53">
        <v>1</v>
      </c>
      <c r="Q47" s="53"/>
      <c r="R47" s="15"/>
      <c r="S47" s="15"/>
      <c r="T47" s="15"/>
      <c r="U47" s="15"/>
      <c r="V47" s="15"/>
      <c r="W47" s="15"/>
      <c r="X47" s="15"/>
    </row>
    <row r="48" spans="1:24" s="19" customFormat="1" ht="12.75" customHeight="1" x14ac:dyDescent="0.25">
      <c r="A48" s="133">
        <v>1</v>
      </c>
      <c r="B48" s="135" t="s">
        <v>161</v>
      </c>
      <c r="C48" s="136" t="s">
        <v>17</v>
      </c>
      <c r="D48" s="45"/>
      <c r="E48" s="46">
        <f t="shared" si="0"/>
        <v>0</v>
      </c>
      <c r="F48" s="53"/>
      <c r="G48" s="53"/>
      <c r="H48" s="53"/>
      <c r="I48" s="53"/>
      <c r="J48" s="53"/>
      <c r="K48" s="53"/>
      <c r="L48" s="53">
        <v>1</v>
      </c>
      <c r="M48" s="53"/>
      <c r="N48" s="53"/>
      <c r="O48" s="53"/>
      <c r="P48" s="53"/>
      <c r="Q48" s="53"/>
      <c r="R48" s="15"/>
      <c r="S48" s="15"/>
      <c r="T48" s="15"/>
      <c r="U48" s="15"/>
      <c r="V48" s="15"/>
      <c r="W48" s="15"/>
      <c r="X48" s="15"/>
    </row>
    <row r="49" spans="1:24" s="19" customFormat="1" ht="12.75" customHeight="1" x14ac:dyDescent="0.25">
      <c r="A49" s="133">
        <v>1</v>
      </c>
      <c r="B49" s="135" t="s">
        <v>159</v>
      </c>
      <c r="C49" s="136" t="s">
        <v>17</v>
      </c>
      <c r="D49" s="45"/>
      <c r="E49" s="46">
        <f t="shared" si="0"/>
        <v>0</v>
      </c>
      <c r="F49" s="53"/>
      <c r="G49" s="53"/>
      <c r="H49" s="53"/>
      <c r="I49" s="53"/>
      <c r="J49" s="53"/>
      <c r="K49" s="53"/>
      <c r="L49" s="53">
        <v>1</v>
      </c>
      <c r="M49" s="53"/>
      <c r="N49" s="53"/>
      <c r="O49" s="53"/>
      <c r="P49" s="53"/>
      <c r="Q49" s="53"/>
      <c r="R49" s="15"/>
      <c r="S49" s="15"/>
      <c r="T49" s="15"/>
      <c r="U49" s="15"/>
      <c r="V49" s="15"/>
      <c r="W49" s="15"/>
      <c r="X49" s="15"/>
    </row>
    <row r="50" spans="1:24" ht="12.75" customHeight="1" x14ac:dyDescent="0.25">
      <c r="A50" s="137">
        <v>1</v>
      </c>
      <c r="B50" s="126" t="s">
        <v>70</v>
      </c>
      <c r="C50" s="127" t="s">
        <v>18</v>
      </c>
      <c r="D50" s="45"/>
      <c r="E50" s="46">
        <f t="shared" si="0"/>
        <v>0</v>
      </c>
      <c r="F50" s="58">
        <v>1</v>
      </c>
      <c r="G50" s="58">
        <v>1</v>
      </c>
      <c r="H50" s="58">
        <v>1</v>
      </c>
      <c r="I50" s="58">
        <v>1</v>
      </c>
      <c r="J50" s="58">
        <v>1</v>
      </c>
      <c r="K50" s="58">
        <v>1</v>
      </c>
      <c r="L50" s="58">
        <v>1</v>
      </c>
      <c r="M50" s="58">
        <v>1</v>
      </c>
      <c r="N50" s="58">
        <v>1</v>
      </c>
      <c r="O50" s="58">
        <v>1</v>
      </c>
      <c r="P50" s="58">
        <v>1</v>
      </c>
      <c r="Q50" s="58">
        <v>1</v>
      </c>
      <c r="R50" s="4"/>
      <c r="S50" s="15"/>
      <c r="T50" s="4"/>
      <c r="U50" s="4"/>
      <c r="V50" s="4"/>
      <c r="W50" s="4"/>
      <c r="X50" s="4"/>
    </row>
    <row r="51" spans="1:24" ht="12.75" customHeight="1" x14ac:dyDescent="0.25">
      <c r="A51" s="137">
        <v>1</v>
      </c>
      <c r="B51" s="124" t="s">
        <v>93</v>
      </c>
      <c r="C51" s="127" t="s">
        <v>18</v>
      </c>
      <c r="D51" s="45"/>
      <c r="E51" s="46">
        <f t="shared" si="0"/>
        <v>0</v>
      </c>
      <c r="F51" s="58">
        <v>1</v>
      </c>
      <c r="G51" s="58"/>
      <c r="H51" s="58">
        <v>1</v>
      </c>
      <c r="I51" s="58"/>
      <c r="J51" s="58">
        <v>1</v>
      </c>
      <c r="K51" s="58"/>
      <c r="L51" s="58">
        <v>1</v>
      </c>
      <c r="M51" s="58"/>
      <c r="N51" s="58">
        <v>1</v>
      </c>
      <c r="O51" s="58"/>
      <c r="P51" s="58">
        <v>1</v>
      </c>
      <c r="Q51" s="58"/>
      <c r="R51" s="4"/>
      <c r="S51" s="15"/>
      <c r="T51" s="4"/>
      <c r="U51" s="4"/>
      <c r="V51" s="4"/>
      <c r="W51" s="4"/>
      <c r="X51" s="4"/>
    </row>
    <row r="52" spans="1:24" ht="12.75" customHeight="1" x14ac:dyDescent="0.25">
      <c r="A52" s="137">
        <v>1</v>
      </c>
      <c r="B52" s="126" t="s">
        <v>73</v>
      </c>
      <c r="C52" s="127" t="s">
        <v>18</v>
      </c>
      <c r="D52" s="45"/>
      <c r="E52" s="46">
        <f t="shared" si="0"/>
        <v>0</v>
      </c>
      <c r="F52" s="58">
        <v>1</v>
      </c>
      <c r="G52" s="58"/>
      <c r="H52" s="58"/>
      <c r="I52" s="58"/>
      <c r="J52" s="58"/>
      <c r="K52" s="58"/>
      <c r="L52" s="58">
        <v>1</v>
      </c>
      <c r="M52" s="58"/>
      <c r="N52" s="58"/>
      <c r="O52" s="58"/>
      <c r="P52" s="58"/>
      <c r="Q52" s="58"/>
      <c r="R52" s="4"/>
      <c r="S52" s="15"/>
      <c r="T52" s="4"/>
      <c r="U52" s="4"/>
      <c r="V52" s="4"/>
      <c r="W52" s="4"/>
      <c r="X52" s="4"/>
    </row>
    <row r="53" spans="1:24" ht="12.75" customHeight="1" x14ac:dyDescent="0.25">
      <c r="A53" s="137">
        <v>1</v>
      </c>
      <c r="B53" s="126" t="s">
        <v>66</v>
      </c>
      <c r="C53" s="127" t="s">
        <v>18</v>
      </c>
      <c r="D53" s="45"/>
      <c r="E53" s="46">
        <f t="shared" si="0"/>
        <v>0</v>
      </c>
      <c r="F53" s="58">
        <v>1</v>
      </c>
      <c r="G53" s="58"/>
      <c r="H53" s="58"/>
      <c r="I53" s="58"/>
      <c r="J53" s="58"/>
      <c r="K53" s="58">
        <v>1</v>
      </c>
      <c r="L53" s="58"/>
      <c r="M53" s="58"/>
      <c r="N53" s="58"/>
      <c r="O53" s="58"/>
      <c r="P53" s="58">
        <v>1</v>
      </c>
      <c r="Q53" s="58"/>
      <c r="R53" s="4"/>
      <c r="S53" s="15"/>
      <c r="T53" s="4"/>
      <c r="U53" s="4"/>
      <c r="V53" s="4"/>
      <c r="W53" s="4"/>
      <c r="X53" s="4"/>
    </row>
    <row r="54" spans="1:24" ht="12.75" customHeight="1" x14ac:dyDescent="0.25">
      <c r="A54" s="137">
        <v>4</v>
      </c>
      <c r="B54" s="126" t="s">
        <v>94</v>
      </c>
      <c r="C54" s="127" t="s">
        <v>18</v>
      </c>
      <c r="D54" s="45"/>
      <c r="E54" s="46">
        <f t="shared" si="0"/>
        <v>0</v>
      </c>
      <c r="F54" s="58">
        <v>1</v>
      </c>
      <c r="G54" s="58"/>
      <c r="H54" s="58"/>
      <c r="I54" s="58"/>
      <c r="J54" s="58"/>
      <c r="K54" s="58">
        <v>1</v>
      </c>
      <c r="L54" s="58"/>
      <c r="M54" s="58"/>
      <c r="N54" s="58"/>
      <c r="O54" s="58"/>
      <c r="P54" s="58">
        <v>1</v>
      </c>
      <c r="Q54" s="58"/>
      <c r="R54" s="4"/>
      <c r="S54" s="15"/>
      <c r="T54" s="4"/>
      <c r="U54" s="4"/>
      <c r="V54" s="4"/>
      <c r="W54" s="4"/>
      <c r="X54" s="4"/>
    </row>
    <row r="55" spans="1:24" ht="12.75" customHeight="1" x14ac:dyDescent="0.25">
      <c r="A55" s="137">
        <v>1</v>
      </c>
      <c r="B55" s="126" t="s">
        <v>84</v>
      </c>
      <c r="C55" s="127" t="s">
        <v>18</v>
      </c>
      <c r="D55" s="45"/>
      <c r="E55" s="46">
        <f t="shared" si="0"/>
        <v>0</v>
      </c>
      <c r="F55" s="58">
        <v>1</v>
      </c>
      <c r="G55" s="58"/>
      <c r="H55" s="58"/>
      <c r="I55" s="58"/>
      <c r="J55" s="58"/>
      <c r="K55" s="58"/>
      <c r="L55" s="58">
        <v>1</v>
      </c>
      <c r="M55" s="58"/>
      <c r="N55" s="58"/>
      <c r="O55" s="58"/>
      <c r="P55" s="58"/>
      <c r="Q55" s="58"/>
      <c r="R55" s="4"/>
      <c r="S55" s="15"/>
      <c r="T55" s="4"/>
      <c r="U55" s="4"/>
      <c r="V55" s="4"/>
      <c r="W55" s="4"/>
      <c r="X55" s="4"/>
    </row>
    <row r="56" spans="1:24" ht="12.75" customHeight="1" x14ac:dyDescent="0.25">
      <c r="A56" s="137">
        <v>1</v>
      </c>
      <c r="B56" s="126" t="s">
        <v>71</v>
      </c>
      <c r="C56" s="127" t="s">
        <v>18</v>
      </c>
      <c r="D56" s="45"/>
      <c r="E56" s="46">
        <f t="shared" si="0"/>
        <v>0</v>
      </c>
      <c r="F56" s="58">
        <v>1</v>
      </c>
      <c r="G56" s="58"/>
      <c r="H56" s="58"/>
      <c r="I56" s="58">
        <v>1</v>
      </c>
      <c r="J56" s="58"/>
      <c r="K56" s="58"/>
      <c r="L56" s="58">
        <v>1</v>
      </c>
      <c r="M56" s="58"/>
      <c r="N56" s="58"/>
      <c r="O56" s="58">
        <v>1</v>
      </c>
      <c r="P56" s="58"/>
      <c r="Q56" s="58"/>
      <c r="R56" s="4"/>
      <c r="S56" s="15"/>
      <c r="T56" s="4"/>
      <c r="U56" s="4"/>
      <c r="V56" s="4"/>
      <c r="W56" s="4"/>
      <c r="X56" s="4"/>
    </row>
    <row r="57" spans="1:24" ht="12.75" customHeight="1" x14ac:dyDescent="0.25">
      <c r="A57" s="137">
        <v>1</v>
      </c>
      <c r="B57" s="126" t="s">
        <v>72</v>
      </c>
      <c r="C57" s="127" t="s">
        <v>18</v>
      </c>
      <c r="D57" s="45"/>
      <c r="E57" s="46">
        <f t="shared" si="0"/>
        <v>0</v>
      </c>
      <c r="F57" s="58">
        <v>1</v>
      </c>
      <c r="G57" s="58"/>
      <c r="H57" s="58"/>
      <c r="I57" s="58">
        <v>1</v>
      </c>
      <c r="J57" s="58"/>
      <c r="K57" s="58"/>
      <c r="L57" s="58">
        <v>1</v>
      </c>
      <c r="M57" s="58"/>
      <c r="N57" s="58"/>
      <c r="O57" s="58">
        <v>1</v>
      </c>
      <c r="P57" s="58"/>
      <c r="Q57" s="58"/>
      <c r="R57" s="4"/>
      <c r="S57" s="15"/>
      <c r="T57" s="4"/>
      <c r="U57" s="4"/>
      <c r="V57" s="4"/>
      <c r="W57" s="4"/>
      <c r="X57" s="4"/>
    </row>
    <row r="58" spans="1:24" s="13" customFormat="1" ht="12.75" customHeight="1" x14ac:dyDescent="0.25">
      <c r="A58" s="125">
        <v>1</v>
      </c>
      <c r="B58" s="124" t="s">
        <v>149</v>
      </c>
      <c r="C58" s="125" t="s">
        <v>18</v>
      </c>
      <c r="D58" s="45"/>
      <c r="E58" s="46">
        <f t="shared" si="0"/>
        <v>0</v>
      </c>
      <c r="F58" s="60">
        <v>1</v>
      </c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12"/>
      <c r="S58" s="12"/>
      <c r="T58" s="12"/>
      <c r="U58" s="12"/>
      <c r="V58" s="12"/>
      <c r="W58" s="12"/>
      <c r="X58" s="12"/>
    </row>
    <row r="59" spans="1:24" s="13" customFormat="1" ht="12.75" customHeight="1" x14ac:dyDescent="0.25">
      <c r="A59" s="125">
        <v>1</v>
      </c>
      <c r="B59" s="124" t="s">
        <v>150</v>
      </c>
      <c r="C59" s="125" t="s">
        <v>18</v>
      </c>
      <c r="D59" s="45"/>
      <c r="E59" s="46">
        <f t="shared" si="0"/>
        <v>0</v>
      </c>
      <c r="F59" s="60">
        <v>1</v>
      </c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12"/>
      <c r="S59" s="12"/>
      <c r="T59" s="12"/>
      <c r="U59" s="12"/>
      <c r="V59" s="12"/>
      <c r="W59" s="12"/>
      <c r="X59" s="12"/>
    </row>
    <row r="60" spans="1:24" s="13" customFormat="1" ht="12.75" customHeight="1" x14ac:dyDescent="0.25">
      <c r="A60" s="129">
        <v>1</v>
      </c>
      <c r="B60" s="126" t="s">
        <v>152</v>
      </c>
      <c r="C60" s="127" t="s">
        <v>18</v>
      </c>
      <c r="D60" s="45"/>
      <c r="E60" s="46">
        <f t="shared" si="0"/>
        <v>0</v>
      </c>
      <c r="F60" s="60"/>
      <c r="G60" s="60"/>
      <c r="H60" s="60"/>
      <c r="I60" s="60"/>
      <c r="J60" s="60"/>
      <c r="K60" s="60"/>
      <c r="L60" s="60">
        <v>1</v>
      </c>
      <c r="M60" s="60"/>
      <c r="N60" s="60"/>
      <c r="O60" s="60"/>
      <c r="P60" s="60"/>
      <c r="Q60" s="60"/>
      <c r="R60" s="12"/>
      <c r="S60" s="12"/>
      <c r="T60" s="12"/>
      <c r="U60" s="12"/>
      <c r="V60" s="12"/>
      <c r="W60" s="12"/>
      <c r="X60" s="12"/>
    </row>
    <row r="61" spans="1:24" s="13" customFormat="1" ht="12.75" customHeight="1" x14ac:dyDescent="0.25">
      <c r="A61" s="129">
        <v>1</v>
      </c>
      <c r="B61" s="126" t="s">
        <v>148</v>
      </c>
      <c r="C61" s="127" t="s">
        <v>18</v>
      </c>
      <c r="D61" s="45"/>
      <c r="E61" s="46">
        <f t="shared" si="0"/>
        <v>0</v>
      </c>
      <c r="F61" s="60"/>
      <c r="G61" s="60"/>
      <c r="H61" s="60"/>
      <c r="I61" s="60"/>
      <c r="J61" s="60"/>
      <c r="K61" s="60">
        <v>1</v>
      </c>
      <c r="L61" s="60"/>
      <c r="M61" s="60"/>
      <c r="N61" s="60"/>
      <c r="O61" s="60"/>
      <c r="P61" s="60"/>
      <c r="Q61" s="60"/>
      <c r="R61" s="12"/>
      <c r="S61" s="12"/>
      <c r="T61" s="12"/>
      <c r="U61" s="12"/>
      <c r="V61" s="12"/>
      <c r="W61" s="12"/>
      <c r="X61" s="12"/>
    </row>
    <row r="62" spans="1:24" s="13" customFormat="1" ht="12.75" customHeight="1" x14ac:dyDescent="0.25">
      <c r="A62" s="129">
        <v>1</v>
      </c>
      <c r="B62" s="144" t="s">
        <v>37</v>
      </c>
      <c r="C62" s="127" t="s">
        <v>18</v>
      </c>
      <c r="D62" s="45"/>
      <c r="E62" s="46">
        <v>0</v>
      </c>
      <c r="F62" s="60">
        <v>1</v>
      </c>
      <c r="G62" s="60"/>
      <c r="H62" s="60">
        <v>1</v>
      </c>
      <c r="I62" s="60"/>
      <c r="J62" s="60">
        <v>1</v>
      </c>
      <c r="K62" s="60"/>
      <c r="L62" s="60">
        <v>1</v>
      </c>
      <c r="M62" s="60"/>
      <c r="N62" s="60">
        <v>1</v>
      </c>
      <c r="O62" s="60"/>
      <c r="P62" s="60">
        <v>1</v>
      </c>
      <c r="Q62" s="60"/>
      <c r="R62" s="12"/>
      <c r="S62" s="12"/>
      <c r="T62" s="12"/>
      <c r="U62" s="12"/>
      <c r="V62" s="12"/>
      <c r="W62" s="12"/>
      <c r="X62" s="12"/>
    </row>
    <row r="63" spans="1:24" s="13" customFormat="1" ht="12.75" customHeight="1" x14ac:dyDescent="0.25">
      <c r="A63" s="129">
        <v>1</v>
      </c>
      <c r="B63" s="126" t="s">
        <v>146</v>
      </c>
      <c r="C63" s="127" t="s">
        <v>18</v>
      </c>
      <c r="D63" s="45"/>
      <c r="E63" s="46">
        <f t="shared" si="0"/>
        <v>0</v>
      </c>
      <c r="F63" s="60"/>
      <c r="G63" s="60"/>
      <c r="H63" s="60"/>
      <c r="I63" s="60"/>
      <c r="J63" s="60"/>
      <c r="K63" s="60">
        <v>1</v>
      </c>
      <c r="L63" s="60"/>
      <c r="M63" s="60"/>
      <c r="N63" s="60"/>
      <c r="O63" s="60"/>
      <c r="P63" s="60"/>
      <c r="Q63" s="60"/>
      <c r="R63" s="12"/>
      <c r="S63" s="12"/>
      <c r="T63" s="12"/>
      <c r="U63" s="12"/>
      <c r="V63" s="12"/>
      <c r="W63" s="12"/>
      <c r="X63" s="12"/>
    </row>
    <row r="64" spans="1:24" ht="12.75" customHeight="1" x14ac:dyDescent="0.25">
      <c r="A64" s="138">
        <v>1</v>
      </c>
      <c r="B64" s="139" t="s">
        <v>67</v>
      </c>
      <c r="C64" s="140" t="s">
        <v>18</v>
      </c>
      <c r="D64" s="45"/>
      <c r="E64" s="62">
        <f>+D64*A64</f>
        <v>0</v>
      </c>
      <c r="F64" s="58">
        <v>1</v>
      </c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4"/>
      <c r="S64" s="15"/>
      <c r="T64" s="4"/>
      <c r="U64" s="4"/>
      <c r="V64" s="4"/>
      <c r="W64" s="4"/>
      <c r="X64" s="4"/>
    </row>
    <row r="65" spans="1:24" s="14" customFormat="1" ht="12.75" customHeight="1" x14ac:dyDescent="0.25">
      <c r="A65" s="141">
        <v>1</v>
      </c>
      <c r="B65" s="142" t="s">
        <v>233</v>
      </c>
      <c r="C65" s="143" t="s">
        <v>18</v>
      </c>
      <c r="D65" s="45"/>
      <c r="E65" s="62">
        <f t="shared" ref="E65:E67" si="1">+D65*A65</f>
        <v>0</v>
      </c>
      <c r="F65" s="63"/>
      <c r="G65" s="58"/>
      <c r="H65" s="58"/>
      <c r="I65" s="58"/>
      <c r="J65" s="58"/>
      <c r="K65" s="58"/>
      <c r="L65" s="63">
        <v>1</v>
      </c>
      <c r="M65" s="58"/>
      <c r="N65" s="58"/>
      <c r="O65" s="58"/>
      <c r="P65" s="58"/>
      <c r="Q65" s="58"/>
      <c r="R65" s="15"/>
      <c r="S65" s="15"/>
      <c r="T65" s="15"/>
      <c r="U65" s="15"/>
      <c r="V65" s="15"/>
      <c r="W65" s="15"/>
      <c r="X65" s="15"/>
    </row>
    <row r="66" spans="1:24" s="14" customFormat="1" ht="12.75" customHeight="1" x14ac:dyDescent="0.25">
      <c r="A66" s="141">
        <v>1</v>
      </c>
      <c r="B66" s="142" t="s">
        <v>160</v>
      </c>
      <c r="C66" s="143" t="s">
        <v>18</v>
      </c>
      <c r="D66" s="45"/>
      <c r="E66" s="62">
        <f t="shared" si="1"/>
        <v>0</v>
      </c>
      <c r="F66" s="63"/>
      <c r="G66" s="58"/>
      <c r="H66" s="58"/>
      <c r="I66" s="58"/>
      <c r="J66" s="58"/>
      <c r="K66" s="58"/>
      <c r="L66" s="63">
        <v>1</v>
      </c>
      <c r="M66" s="58"/>
      <c r="N66" s="58"/>
      <c r="O66" s="58"/>
      <c r="P66" s="58"/>
      <c r="Q66" s="58"/>
      <c r="R66" s="15"/>
      <c r="S66" s="15"/>
      <c r="T66" s="15"/>
      <c r="U66" s="15"/>
      <c r="V66" s="15"/>
      <c r="W66" s="15"/>
      <c r="X66" s="15"/>
    </row>
    <row r="67" spans="1:24" s="16" customFormat="1" ht="12.75" customHeight="1" x14ac:dyDescent="0.25">
      <c r="A67" s="141">
        <v>1</v>
      </c>
      <c r="B67" s="142" t="s">
        <v>166</v>
      </c>
      <c r="C67" s="143" t="s">
        <v>18</v>
      </c>
      <c r="D67" s="45"/>
      <c r="E67" s="62">
        <f t="shared" si="1"/>
        <v>0</v>
      </c>
      <c r="F67" s="64"/>
      <c r="G67" s="64"/>
      <c r="H67" s="64"/>
      <c r="I67" s="64"/>
      <c r="J67" s="64"/>
      <c r="K67" s="64"/>
      <c r="L67" s="64">
        <v>1</v>
      </c>
      <c r="M67" s="64"/>
      <c r="N67" s="64"/>
      <c r="O67" s="64"/>
      <c r="P67" s="64"/>
      <c r="Q67" s="64"/>
      <c r="R67" s="15"/>
      <c r="S67" s="15"/>
      <c r="T67" s="15"/>
      <c r="U67" s="15"/>
      <c r="V67" s="15"/>
      <c r="W67" s="15"/>
      <c r="X67" s="15"/>
    </row>
    <row r="68" spans="1:24" s="16" customFormat="1" ht="12.75" customHeight="1" x14ac:dyDescent="0.25">
      <c r="A68" s="141"/>
      <c r="B68" s="142"/>
      <c r="C68" s="143"/>
      <c r="D68" s="45"/>
      <c r="E68" s="65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15"/>
      <c r="S68" s="15"/>
      <c r="T68" s="15"/>
      <c r="U68" s="15"/>
      <c r="V68" s="15"/>
      <c r="W68" s="15"/>
      <c r="X68" s="15"/>
    </row>
    <row r="69" spans="1:24" ht="12.75" customHeight="1" x14ac:dyDescent="0.25">
      <c r="A69" s="203" t="s">
        <v>74</v>
      </c>
      <c r="B69" s="204"/>
      <c r="C69" s="204"/>
      <c r="D69" s="204"/>
      <c r="E69" s="205"/>
      <c r="F69" s="66">
        <f t="shared" ref="F69:Q69" si="2">SUMPRODUCT($E$7:$E$14,F7:F14)</f>
        <v>0</v>
      </c>
      <c r="G69" s="66">
        <f t="shared" si="2"/>
        <v>0</v>
      </c>
      <c r="H69" s="66">
        <f t="shared" si="2"/>
        <v>0</v>
      </c>
      <c r="I69" s="66">
        <f t="shared" si="2"/>
        <v>0</v>
      </c>
      <c r="J69" s="66">
        <f t="shared" si="2"/>
        <v>0</v>
      </c>
      <c r="K69" s="66">
        <f t="shared" si="2"/>
        <v>0</v>
      </c>
      <c r="L69" s="66">
        <f t="shared" si="2"/>
        <v>0</v>
      </c>
      <c r="M69" s="66">
        <f t="shared" si="2"/>
        <v>0</v>
      </c>
      <c r="N69" s="66">
        <f t="shared" si="2"/>
        <v>0</v>
      </c>
      <c r="O69" s="66">
        <f t="shared" si="2"/>
        <v>0</v>
      </c>
      <c r="P69" s="66">
        <f t="shared" si="2"/>
        <v>0</v>
      </c>
      <c r="Q69" s="66">
        <f t="shared" si="2"/>
        <v>0</v>
      </c>
      <c r="R69" s="2"/>
      <c r="S69" s="2"/>
      <c r="T69" s="2"/>
      <c r="U69" s="2"/>
      <c r="V69" s="2"/>
      <c r="W69" s="2"/>
      <c r="X69" s="2"/>
    </row>
    <row r="70" spans="1:24" ht="12.75" customHeight="1" x14ac:dyDescent="0.25">
      <c r="A70" s="179" t="s">
        <v>75</v>
      </c>
      <c r="B70" s="167"/>
      <c r="C70" s="167"/>
      <c r="D70" s="167"/>
      <c r="E70" s="168"/>
      <c r="F70" s="52">
        <f t="shared" ref="F70:Q70" si="3">SUMPRODUCT($E$15:$E$49,F15:F49)</f>
        <v>0</v>
      </c>
      <c r="G70" s="52">
        <f t="shared" si="3"/>
        <v>0</v>
      </c>
      <c r="H70" s="52">
        <f t="shared" si="3"/>
        <v>0</v>
      </c>
      <c r="I70" s="52">
        <f t="shared" si="3"/>
        <v>0</v>
      </c>
      <c r="J70" s="52">
        <f t="shared" si="3"/>
        <v>0</v>
      </c>
      <c r="K70" s="52">
        <f t="shared" si="3"/>
        <v>0</v>
      </c>
      <c r="L70" s="52">
        <f t="shared" si="3"/>
        <v>0</v>
      </c>
      <c r="M70" s="52">
        <f t="shared" si="3"/>
        <v>0</v>
      </c>
      <c r="N70" s="52">
        <f t="shared" si="3"/>
        <v>0</v>
      </c>
      <c r="O70" s="52">
        <f t="shared" si="3"/>
        <v>0</v>
      </c>
      <c r="P70" s="52">
        <f t="shared" si="3"/>
        <v>0</v>
      </c>
      <c r="Q70" s="52">
        <f t="shared" si="3"/>
        <v>0</v>
      </c>
      <c r="R70" s="2"/>
      <c r="S70" s="2"/>
      <c r="T70" s="2"/>
      <c r="U70" s="2"/>
      <c r="V70" s="2"/>
      <c r="W70" s="2"/>
      <c r="X70" s="2"/>
    </row>
    <row r="71" spans="1:24" ht="12.75" customHeight="1" x14ac:dyDescent="0.25">
      <c r="A71" s="180" t="s">
        <v>75</v>
      </c>
      <c r="B71" s="167"/>
      <c r="C71" s="167"/>
      <c r="D71" s="167"/>
      <c r="E71" s="168"/>
      <c r="F71" s="59">
        <f t="shared" ref="F71:Q71" si="4">SUMPRODUCT($E$50:$E$67,F50:F67)</f>
        <v>0</v>
      </c>
      <c r="G71" s="59">
        <f t="shared" si="4"/>
        <v>0</v>
      </c>
      <c r="H71" s="59">
        <f t="shared" si="4"/>
        <v>0</v>
      </c>
      <c r="I71" s="59">
        <f t="shared" si="4"/>
        <v>0</v>
      </c>
      <c r="J71" s="59">
        <f t="shared" si="4"/>
        <v>0</v>
      </c>
      <c r="K71" s="59">
        <f t="shared" si="4"/>
        <v>0</v>
      </c>
      <c r="L71" s="59">
        <f t="shared" si="4"/>
        <v>0</v>
      </c>
      <c r="M71" s="59">
        <f t="shared" si="4"/>
        <v>0</v>
      </c>
      <c r="N71" s="59">
        <f t="shared" si="4"/>
        <v>0</v>
      </c>
      <c r="O71" s="59">
        <f t="shared" si="4"/>
        <v>0</v>
      </c>
      <c r="P71" s="59">
        <f t="shared" si="4"/>
        <v>0</v>
      </c>
      <c r="Q71" s="59">
        <f t="shared" si="4"/>
        <v>0</v>
      </c>
      <c r="R71" s="2"/>
      <c r="S71" s="2"/>
      <c r="T71" s="2"/>
      <c r="U71" s="2"/>
      <c r="V71" s="2"/>
      <c r="W71" s="2"/>
      <c r="X71" s="2"/>
    </row>
    <row r="72" spans="1:24" ht="12.75" customHeight="1" x14ac:dyDescent="0.25">
      <c r="A72" s="67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4"/>
      <c r="S72" s="15"/>
      <c r="T72" s="4"/>
      <c r="U72" s="4"/>
      <c r="V72" s="4"/>
      <c r="W72" s="4"/>
      <c r="X72" s="4"/>
    </row>
    <row r="73" spans="1:24" ht="12.75" customHeight="1" x14ac:dyDescent="0.25">
      <c r="A73" s="166" t="s">
        <v>76</v>
      </c>
      <c r="B73" s="167"/>
      <c r="C73" s="167"/>
      <c r="D73" s="167"/>
      <c r="E73" s="168"/>
      <c r="F73" s="169">
        <f>SUM(F69:Q71)</f>
        <v>0</v>
      </c>
      <c r="G73" s="168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2"/>
      <c r="S73" s="2"/>
      <c r="T73" s="2"/>
      <c r="U73" s="2"/>
      <c r="V73" s="2"/>
      <c r="W73" s="2"/>
      <c r="X73" s="2"/>
    </row>
    <row r="74" spans="1:24" ht="12.75" customHeight="1" x14ac:dyDescent="0.25">
      <c r="A74" s="166" t="s">
        <v>77</v>
      </c>
      <c r="B74" s="167"/>
      <c r="C74" s="167"/>
      <c r="D74" s="167"/>
      <c r="E74" s="168"/>
      <c r="F74" s="169">
        <f>F73*G4</f>
        <v>0</v>
      </c>
      <c r="G74" s="168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2"/>
      <c r="S74" s="2"/>
      <c r="T74" s="2"/>
      <c r="U74" s="2"/>
      <c r="V74" s="2"/>
      <c r="W74" s="2"/>
      <c r="X74" s="2"/>
    </row>
    <row r="75" spans="1:24" ht="12.7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15"/>
      <c r="T75" s="4"/>
      <c r="U75" s="4"/>
      <c r="V75" s="4"/>
      <c r="W75" s="4"/>
      <c r="X75" s="4"/>
    </row>
    <row r="76" spans="1:24" ht="12.7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15"/>
      <c r="T76" s="4"/>
      <c r="U76" s="4"/>
      <c r="V76" s="4"/>
      <c r="W76" s="4"/>
      <c r="X76" s="4"/>
    </row>
    <row r="77" spans="1:24" ht="12.7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15"/>
      <c r="T77" s="4"/>
      <c r="U77" s="4"/>
      <c r="V77" s="4"/>
      <c r="W77" s="4"/>
      <c r="X77" s="4"/>
    </row>
    <row r="78" spans="1:24" ht="12.7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15"/>
      <c r="T78" s="4"/>
      <c r="U78" s="4"/>
      <c r="V78" s="4"/>
      <c r="W78" s="4"/>
      <c r="X78" s="4"/>
    </row>
    <row r="79" spans="1:24" ht="12.7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15"/>
      <c r="T79" s="4"/>
      <c r="U79" s="4"/>
      <c r="V79" s="4"/>
      <c r="W79" s="4"/>
      <c r="X79" s="4"/>
    </row>
    <row r="80" spans="1:24" ht="12.7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15"/>
      <c r="T80" s="4"/>
      <c r="U80" s="4"/>
      <c r="V80" s="4"/>
      <c r="W80" s="4"/>
      <c r="X80" s="4"/>
    </row>
    <row r="81" spans="1:24" ht="12.7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15"/>
      <c r="T81" s="4"/>
      <c r="U81" s="4"/>
      <c r="V81" s="4"/>
      <c r="W81" s="4"/>
      <c r="X81" s="4"/>
    </row>
    <row r="82" spans="1:24" ht="12.7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15"/>
      <c r="T82" s="4"/>
      <c r="U82" s="4"/>
      <c r="V82" s="4"/>
      <c r="W82" s="4"/>
      <c r="X82" s="4"/>
    </row>
    <row r="83" spans="1:24" ht="12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15"/>
      <c r="T83" s="4"/>
      <c r="U83" s="4"/>
      <c r="V83" s="4"/>
      <c r="W83" s="4"/>
      <c r="X83" s="4"/>
    </row>
    <row r="84" spans="1:24" ht="12.7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15"/>
      <c r="T84" s="4"/>
      <c r="U84" s="4"/>
      <c r="V84" s="4"/>
      <c r="W84" s="4"/>
      <c r="X84" s="4"/>
    </row>
    <row r="85" spans="1:24" ht="12.7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15"/>
      <c r="T85" s="4"/>
      <c r="U85" s="4"/>
      <c r="V85" s="4"/>
      <c r="W85" s="4"/>
      <c r="X85" s="4"/>
    </row>
    <row r="86" spans="1:24" ht="12.7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15"/>
      <c r="T86" s="4"/>
      <c r="U86" s="4"/>
      <c r="V86" s="4"/>
      <c r="W86" s="4"/>
      <c r="X86" s="4"/>
    </row>
    <row r="87" spans="1:24" ht="12.7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15"/>
      <c r="T87" s="4"/>
      <c r="U87" s="4"/>
      <c r="V87" s="4"/>
      <c r="W87" s="4"/>
      <c r="X87" s="4"/>
    </row>
    <row r="88" spans="1:24" ht="12.7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15"/>
      <c r="T88" s="4"/>
      <c r="U88" s="4"/>
      <c r="V88" s="4"/>
      <c r="W88" s="4"/>
      <c r="X88" s="4"/>
    </row>
    <row r="89" spans="1:24" ht="12.7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15"/>
      <c r="T89" s="4"/>
      <c r="U89" s="4"/>
      <c r="V89" s="4"/>
      <c r="W89" s="4"/>
      <c r="X89" s="4"/>
    </row>
    <row r="90" spans="1:24" ht="12.7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15"/>
      <c r="T90" s="4"/>
      <c r="U90" s="4"/>
      <c r="V90" s="4"/>
      <c r="W90" s="4"/>
      <c r="X90" s="4"/>
    </row>
    <row r="91" spans="1:24" ht="12.7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15"/>
      <c r="T91" s="4"/>
      <c r="U91" s="4"/>
      <c r="V91" s="4"/>
      <c r="W91" s="4"/>
      <c r="X91" s="4"/>
    </row>
    <row r="92" spans="1:24" ht="12.7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15"/>
      <c r="T92" s="4"/>
      <c r="U92" s="4"/>
      <c r="V92" s="4"/>
      <c r="W92" s="4"/>
      <c r="X92" s="4"/>
    </row>
    <row r="93" spans="1:24" ht="12.7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15"/>
      <c r="T93" s="4"/>
      <c r="U93" s="4"/>
      <c r="V93" s="4"/>
      <c r="W93" s="4"/>
      <c r="X93" s="4"/>
    </row>
    <row r="94" spans="1:24" ht="12.7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15"/>
      <c r="T94" s="4"/>
      <c r="U94" s="4"/>
      <c r="V94" s="4"/>
      <c r="W94" s="4"/>
      <c r="X94" s="4"/>
    </row>
    <row r="95" spans="1:24" ht="12.7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15"/>
      <c r="T95" s="4"/>
      <c r="U95" s="4"/>
      <c r="V95" s="4"/>
      <c r="W95" s="4"/>
      <c r="X95" s="4"/>
    </row>
    <row r="96" spans="1:24" ht="12.7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15"/>
      <c r="T96" s="4"/>
      <c r="U96" s="4"/>
      <c r="V96" s="4"/>
      <c r="W96" s="4"/>
      <c r="X96" s="4"/>
    </row>
    <row r="97" spans="1:24" ht="12.7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15"/>
      <c r="T97" s="4"/>
      <c r="U97" s="4"/>
      <c r="V97" s="4"/>
      <c r="W97" s="4"/>
      <c r="X97" s="4"/>
    </row>
    <row r="98" spans="1:24" ht="12.7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15"/>
      <c r="T98" s="4"/>
      <c r="U98" s="4"/>
      <c r="V98" s="4"/>
      <c r="W98" s="4"/>
      <c r="X98" s="4"/>
    </row>
    <row r="99" spans="1:24" ht="12.7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15"/>
      <c r="T99" s="4"/>
      <c r="U99" s="4"/>
      <c r="V99" s="4"/>
      <c r="W99" s="4"/>
      <c r="X99" s="4"/>
    </row>
    <row r="100" spans="1:24" ht="12.7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15"/>
      <c r="T100" s="4"/>
      <c r="U100" s="4"/>
      <c r="V100" s="4"/>
      <c r="W100" s="4"/>
      <c r="X100" s="4"/>
    </row>
    <row r="101" spans="1:24" ht="12.7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15"/>
      <c r="T101" s="4"/>
      <c r="U101" s="4"/>
      <c r="V101" s="4"/>
      <c r="W101" s="4"/>
      <c r="X101" s="4"/>
    </row>
    <row r="102" spans="1:24" ht="12.7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15"/>
      <c r="T102" s="4"/>
      <c r="U102" s="4"/>
      <c r="V102" s="4"/>
      <c r="W102" s="4"/>
      <c r="X102" s="4"/>
    </row>
    <row r="103" spans="1:24" ht="12.7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15"/>
      <c r="T103" s="4"/>
      <c r="U103" s="4"/>
      <c r="V103" s="4"/>
      <c r="W103" s="4"/>
      <c r="X103" s="4"/>
    </row>
    <row r="104" spans="1:24" ht="12.7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15"/>
      <c r="T104" s="4"/>
      <c r="U104" s="4"/>
      <c r="V104" s="4"/>
      <c r="W104" s="4"/>
      <c r="X104" s="4"/>
    </row>
    <row r="105" spans="1:24" ht="12.7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15"/>
      <c r="T105" s="4"/>
      <c r="U105" s="4"/>
      <c r="V105" s="4"/>
      <c r="W105" s="4"/>
      <c r="X105" s="4"/>
    </row>
    <row r="106" spans="1:24" ht="12.7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15"/>
      <c r="T106" s="4"/>
      <c r="U106" s="4"/>
      <c r="V106" s="4"/>
      <c r="W106" s="4"/>
      <c r="X106" s="4"/>
    </row>
    <row r="107" spans="1:24" ht="12.7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15"/>
      <c r="T107" s="4"/>
      <c r="U107" s="4"/>
      <c r="V107" s="4"/>
      <c r="W107" s="4"/>
      <c r="X107" s="4"/>
    </row>
    <row r="108" spans="1:24" ht="12.7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15"/>
      <c r="T108" s="4"/>
      <c r="U108" s="4"/>
      <c r="V108" s="4"/>
      <c r="W108" s="4"/>
      <c r="X108" s="4"/>
    </row>
    <row r="109" spans="1:24" ht="12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15"/>
      <c r="T109" s="4"/>
      <c r="U109" s="4"/>
      <c r="V109" s="4"/>
      <c r="W109" s="4"/>
      <c r="X109" s="4"/>
    </row>
    <row r="110" spans="1:24" ht="12.7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15"/>
      <c r="T110" s="4"/>
      <c r="U110" s="4"/>
      <c r="V110" s="4"/>
      <c r="W110" s="4"/>
      <c r="X110" s="4"/>
    </row>
    <row r="111" spans="1:24" ht="12.7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15"/>
      <c r="T111" s="4"/>
      <c r="U111" s="4"/>
      <c r="V111" s="4"/>
      <c r="W111" s="4"/>
      <c r="X111" s="4"/>
    </row>
    <row r="112" spans="1:24" ht="12.7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15"/>
      <c r="T112" s="4"/>
      <c r="U112" s="4"/>
      <c r="V112" s="4"/>
      <c r="W112" s="4"/>
      <c r="X112" s="4"/>
    </row>
    <row r="113" spans="1:24" ht="12.7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15"/>
      <c r="T113" s="4"/>
      <c r="U113" s="4"/>
      <c r="V113" s="4"/>
      <c r="W113" s="4"/>
      <c r="X113" s="4"/>
    </row>
    <row r="114" spans="1:24" ht="12.7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15"/>
      <c r="T114" s="4"/>
      <c r="U114" s="4"/>
      <c r="V114" s="4"/>
      <c r="W114" s="4"/>
      <c r="X114" s="4"/>
    </row>
    <row r="115" spans="1:24" ht="12.7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15"/>
      <c r="T115" s="4"/>
      <c r="U115" s="4"/>
      <c r="V115" s="4"/>
      <c r="W115" s="4"/>
      <c r="X115" s="4"/>
    </row>
    <row r="116" spans="1:24" ht="12.7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15"/>
      <c r="T116" s="4"/>
      <c r="U116" s="4"/>
      <c r="V116" s="4"/>
      <c r="W116" s="4"/>
      <c r="X116" s="4"/>
    </row>
    <row r="117" spans="1:24" ht="12.7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15"/>
      <c r="T117" s="4"/>
      <c r="U117" s="4"/>
      <c r="V117" s="4"/>
      <c r="W117" s="4"/>
      <c r="X117" s="4"/>
    </row>
    <row r="118" spans="1:24" ht="12.7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15"/>
      <c r="T118" s="4"/>
      <c r="U118" s="4"/>
      <c r="V118" s="4"/>
      <c r="W118" s="4"/>
      <c r="X118" s="4"/>
    </row>
    <row r="119" spans="1:24" ht="12.7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15"/>
      <c r="T119" s="4"/>
      <c r="U119" s="4"/>
      <c r="V119" s="4"/>
      <c r="W119" s="4"/>
      <c r="X119" s="4"/>
    </row>
    <row r="120" spans="1:24" ht="12.7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15"/>
      <c r="T120" s="4"/>
      <c r="U120" s="4"/>
      <c r="V120" s="4"/>
      <c r="W120" s="4"/>
      <c r="X120" s="4"/>
    </row>
    <row r="121" spans="1:24" ht="12.7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15"/>
      <c r="T121" s="4"/>
      <c r="U121" s="4"/>
      <c r="V121" s="4"/>
      <c r="W121" s="4"/>
      <c r="X121" s="4"/>
    </row>
    <row r="122" spans="1:24" ht="12.7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15"/>
      <c r="T122" s="4"/>
      <c r="U122" s="4"/>
      <c r="V122" s="4"/>
      <c r="W122" s="4"/>
      <c r="X122" s="4"/>
    </row>
    <row r="123" spans="1:24" ht="12.7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15"/>
      <c r="T123" s="4"/>
      <c r="U123" s="4"/>
      <c r="V123" s="4"/>
      <c r="W123" s="4"/>
      <c r="X123" s="4"/>
    </row>
    <row r="124" spans="1:24" ht="12.7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15"/>
      <c r="T124" s="4"/>
      <c r="U124" s="4"/>
      <c r="V124" s="4"/>
      <c r="W124" s="4"/>
      <c r="X124" s="4"/>
    </row>
    <row r="125" spans="1:24" ht="12.7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15"/>
      <c r="T125" s="4"/>
      <c r="U125" s="4"/>
      <c r="V125" s="4"/>
      <c r="W125" s="4"/>
      <c r="X125" s="4"/>
    </row>
    <row r="126" spans="1:24" ht="12.7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15"/>
      <c r="T126" s="4"/>
      <c r="U126" s="4"/>
      <c r="V126" s="4"/>
      <c r="W126" s="4"/>
      <c r="X126" s="4"/>
    </row>
    <row r="127" spans="1:24" ht="12.7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15"/>
      <c r="T127" s="4"/>
      <c r="U127" s="4"/>
      <c r="V127" s="4"/>
      <c r="W127" s="4"/>
      <c r="X127" s="4"/>
    </row>
    <row r="128" spans="1:24" ht="12.7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15"/>
      <c r="T128" s="4"/>
      <c r="U128" s="4"/>
      <c r="V128" s="4"/>
      <c r="W128" s="4"/>
      <c r="X128" s="4"/>
    </row>
    <row r="129" spans="1:24" ht="12.7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15"/>
      <c r="T129" s="4"/>
      <c r="U129" s="4"/>
      <c r="V129" s="4"/>
      <c r="W129" s="4"/>
      <c r="X129" s="4"/>
    </row>
    <row r="130" spans="1:24" ht="12.7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15"/>
      <c r="T130" s="4"/>
      <c r="U130" s="4"/>
      <c r="V130" s="4"/>
      <c r="W130" s="4"/>
      <c r="X130" s="4"/>
    </row>
    <row r="131" spans="1:24" ht="12.7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15"/>
      <c r="T131" s="4"/>
      <c r="U131" s="4"/>
      <c r="V131" s="4"/>
      <c r="W131" s="4"/>
      <c r="X131" s="4"/>
    </row>
    <row r="132" spans="1:24" ht="12.7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15"/>
      <c r="T132" s="4"/>
      <c r="U132" s="4"/>
      <c r="V132" s="4"/>
      <c r="W132" s="4"/>
      <c r="X132" s="4"/>
    </row>
    <row r="133" spans="1:24" ht="12.7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15"/>
      <c r="T133" s="4"/>
      <c r="U133" s="4"/>
      <c r="V133" s="4"/>
      <c r="W133" s="4"/>
      <c r="X133" s="4"/>
    </row>
    <row r="134" spans="1:24" ht="12.7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15"/>
      <c r="T134" s="4"/>
      <c r="U134" s="4"/>
      <c r="V134" s="4"/>
      <c r="W134" s="4"/>
      <c r="X134" s="4"/>
    </row>
    <row r="135" spans="1:24" ht="12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15"/>
      <c r="T135" s="4"/>
      <c r="U135" s="4"/>
      <c r="V135" s="4"/>
      <c r="W135" s="4"/>
      <c r="X135" s="4"/>
    </row>
    <row r="136" spans="1:24" ht="12.7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15"/>
      <c r="T136" s="4"/>
      <c r="U136" s="4"/>
      <c r="V136" s="4"/>
      <c r="W136" s="4"/>
      <c r="X136" s="4"/>
    </row>
    <row r="137" spans="1:24" ht="12.7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15"/>
      <c r="T137" s="4"/>
      <c r="U137" s="4"/>
      <c r="V137" s="4"/>
      <c r="W137" s="4"/>
      <c r="X137" s="4"/>
    </row>
    <row r="138" spans="1:24" ht="12.7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15"/>
      <c r="T138" s="4"/>
      <c r="U138" s="4"/>
      <c r="V138" s="4"/>
      <c r="W138" s="4"/>
      <c r="X138" s="4"/>
    </row>
    <row r="139" spans="1:24" ht="12.7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15"/>
      <c r="T139" s="4"/>
      <c r="U139" s="4"/>
      <c r="V139" s="4"/>
      <c r="W139" s="4"/>
      <c r="X139" s="4"/>
    </row>
    <row r="140" spans="1:24" ht="12.7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15"/>
      <c r="T140" s="4"/>
      <c r="U140" s="4"/>
      <c r="V140" s="4"/>
      <c r="W140" s="4"/>
      <c r="X140" s="4"/>
    </row>
    <row r="141" spans="1:24" ht="12.7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15"/>
      <c r="T141" s="4"/>
      <c r="U141" s="4"/>
      <c r="V141" s="4"/>
      <c r="W141" s="4"/>
      <c r="X141" s="4"/>
    </row>
    <row r="142" spans="1:24" ht="12.7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15"/>
      <c r="T142" s="4"/>
      <c r="U142" s="4"/>
      <c r="V142" s="4"/>
      <c r="W142" s="4"/>
      <c r="X142" s="4"/>
    </row>
    <row r="143" spans="1:24" ht="12.7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15"/>
      <c r="T143" s="4"/>
      <c r="U143" s="4"/>
      <c r="V143" s="4"/>
      <c r="W143" s="4"/>
      <c r="X143" s="4"/>
    </row>
    <row r="144" spans="1:24" ht="12.7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15"/>
      <c r="T144" s="4"/>
      <c r="U144" s="4"/>
      <c r="V144" s="4"/>
      <c r="W144" s="4"/>
      <c r="X144" s="4"/>
    </row>
    <row r="145" spans="1:24" ht="12.7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15"/>
      <c r="T145" s="4"/>
      <c r="U145" s="4"/>
      <c r="V145" s="4"/>
      <c r="W145" s="4"/>
      <c r="X145" s="4"/>
    </row>
    <row r="146" spans="1:24" ht="12.7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15"/>
      <c r="T146" s="4"/>
      <c r="U146" s="4"/>
      <c r="V146" s="4"/>
      <c r="W146" s="4"/>
      <c r="X146" s="4"/>
    </row>
    <row r="147" spans="1:24" ht="12.7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15"/>
      <c r="T147" s="4"/>
      <c r="U147" s="4"/>
      <c r="V147" s="4"/>
      <c r="W147" s="4"/>
      <c r="X147" s="4"/>
    </row>
    <row r="148" spans="1:24" ht="12.7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15"/>
      <c r="T148" s="4"/>
      <c r="U148" s="4"/>
      <c r="V148" s="4"/>
      <c r="W148" s="4"/>
      <c r="X148" s="4"/>
    </row>
    <row r="149" spans="1:24" ht="12.7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15"/>
      <c r="T149" s="4"/>
      <c r="U149" s="4"/>
      <c r="V149" s="4"/>
      <c r="W149" s="4"/>
      <c r="X149" s="4"/>
    </row>
    <row r="150" spans="1:24" ht="12.7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15"/>
      <c r="T150" s="4"/>
      <c r="U150" s="4"/>
      <c r="V150" s="4"/>
      <c r="W150" s="4"/>
      <c r="X150" s="4"/>
    </row>
    <row r="151" spans="1:24" ht="12.7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15"/>
      <c r="T151" s="4"/>
      <c r="U151" s="4"/>
      <c r="V151" s="4"/>
      <c r="W151" s="4"/>
      <c r="X151" s="4"/>
    </row>
    <row r="152" spans="1:24" ht="12.7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15"/>
      <c r="T152" s="4"/>
      <c r="U152" s="4"/>
      <c r="V152" s="4"/>
      <c r="W152" s="4"/>
      <c r="X152" s="4"/>
    </row>
    <row r="153" spans="1:24" ht="12.7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15"/>
      <c r="T153" s="4"/>
      <c r="U153" s="4"/>
      <c r="V153" s="4"/>
      <c r="W153" s="4"/>
      <c r="X153" s="4"/>
    </row>
    <row r="154" spans="1:24" ht="12.7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15"/>
      <c r="T154" s="4"/>
      <c r="U154" s="4"/>
      <c r="V154" s="4"/>
      <c r="W154" s="4"/>
      <c r="X154" s="4"/>
    </row>
    <row r="155" spans="1:24" ht="12.7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15"/>
      <c r="T155" s="4"/>
      <c r="U155" s="4"/>
      <c r="V155" s="4"/>
      <c r="W155" s="4"/>
      <c r="X155" s="4"/>
    </row>
    <row r="156" spans="1:24" ht="12.7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15"/>
      <c r="T156" s="4"/>
      <c r="U156" s="4"/>
      <c r="V156" s="4"/>
      <c r="W156" s="4"/>
      <c r="X156" s="4"/>
    </row>
    <row r="157" spans="1:24" ht="12.7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15"/>
      <c r="T157" s="4"/>
      <c r="U157" s="4"/>
      <c r="V157" s="4"/>
      <c r="W157" s="4"/>
      <c r="X157" s="4"/>
    </row>
    <row r="158" spans="1:24" ht="12.7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15"/>
      <c r="T158" s="4"/>
      <c r="U158" s="4"/>
      <c r="V158" s="4"/>
      <c r="W158" s="4"/>
      <c r="X158" s="4"/>
    </row>
    <row r="159" spans="1:24" ht="12.7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15"/>
      <c r="T159" s="4"/>
      <c r="U159" s="4"/>
      <c r="V159" s="4"/>
      <c r="W159" s="4"/>
      <c r="X159" s="4"/>
    </row>
    <row r="160" spans="1:24" ht="12.7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15"/>
      <c r="T160" s="4"/>
      <c r="U160" s="4"/>
      <c r="V160" s="4"/>
      <c r="W160" s="4"/>
      <c r="X160" s="4"/>
    </row>
    <row r="161" spans="1:24" ht="12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15"/>
      <c r="T161" s="4"/>
      <c r="U161" s="4"/>
      <c r="V161" s="4"/>
      <c r="W161" s="4"/>
      <c r="X161" s="4"/>
    </row>
    <row r="162" spans="1:24" ht="12.7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15"/>
      <c r="T162" s="4"/>
      <c r="U162" s="4"/>
      <c r="V162" s="4"/>
      <c r="W162" s="4"/>
      <c r="X162" s="4"/>
    </row>
    <row r="163" spans="1:24" ht="12.7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15"/>
      <c r="T163" s="4"/>
      <c r="U163" s="4"/>
      <c r="V163" s="4"/>
      <c r="W163" s="4"/>
      <c r="X163" s="4"/>
    </row>
    <row r="164" spans="1:24" ht="12.7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15"/>
      <c r="T164" s="4"/>
      <c r="U164" s="4"/>
      <c r="V164" s="4"/>
      <c r="W164" s="4"/>
      <c r="X164" s="4"/>
    </row>
    <row r="165" spans="1:24" ht="12.7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15"/>
      <c r="T165" s="4"/>
      <c r="U165" s="4"/>
      <c r="V165" s="4"/>
      <c r="W165" s="4"/>
      <c r="X165" s="4"/>
    </row>
    <row r="166" spans="1:24" ht="12.7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15"/>
      <c r="T166" s="4"/>
      <c r="U166" s="4"/>
      <c r="V166" s="4"/>
      <c r="W166" s="4"/>
      <c r="X166" s="4"/>
    </row>
    <row r="167" spans="1:24" ht="12.7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15"/>
      <c r="T167" s="4"/>
      <c r="U167" s="4"/>
      <c r="V167" s="4"/>
      <c r="W167" s="4"/>
      <c r="X167" s="4"/>
    </row>
    <row r="168" spans="1:24" ht="12.7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15"/>
      <c r="T168" s="4"/>
      <c r="U168" s="4"/>
      <c r="V168" s="4"/>
      <c r="W168" s="4"/>
      <c r="X168" s="4"/>
    </row>
    <row r="169" spans="1:24" ht="12.7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15"/>
      <c r="T169" s="4"/>
      <c r="U169" s="4"/>
      <c r="V169" s="4"/>
      <c r="W169" s="4"/>
      <c r="X169" s="4"/>
    </row>
    <row r="170" spans="1:24" ht="12.7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15"/>
      <c r="T170" s="4"/>
      <c r="U170" s="4"/>
      <c r="V170" s="4"/>
      <c r="W170" s="4"/>
      <c r="X170" s="4"/>
    </row>
    <row r="171" spans="1:24" ht="12.7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15"/>
      <c r="T171" s="4"/>
      <c r="U171" s="4"/>
      <c r="V171" s="4"/>
      <c r="W171" s="4"/>
      <c r="X171" s="4"/>
    </row>
    <row r="172" spans="1:24" ht="12.7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15"/>
      <c r="T172" s="4"/>
      <c r="U172" s="4"/>
      <c r="V172" s="4"/>
      <c r="W172" s="4"/>
      <c r="X172" s="4"/>
    </row>
    <row r="173" spans="1:24" ht="12.7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15"/>
      <c r="T173" s="4"/>
      <c r="U173" s="4"/>
      <c r="V173" s="4"/>
      <c r="W173" s="4"/>
      <c r="X173" s="4"/>
    </row>
    <row r="174" spans="1:24" ht="12.7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15"/>
      <c r="T174" s="4"/>
      <c r="U174" s="4"/>
      <c r="V174" s="4"/>
      <c r="W174" s="4"/>
      <c r="X174" s="4"/>
    </row>
    <row r="175" spans="1:24" ht="12.7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15"/>
      <c r="T175" s="4"/>
      <c r="U175" s="4"/>
      <c r="V175" s="4"/>
      <c r="W175" s="4"/>
      <c r="X175" s="4"/>
    </row>
    <row r="176" spans="1:24" ht="12.7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15"/>
      <c r="T176" s="4"/>
      <c r="U176" s="4"/>
      <c r="V176" s="4"/>
      <c r="W176" s="4"/>
      <c r="X176" s="4"/>
    </row>
    <row r="177" spans="1:24" ht="12.7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15"/>
      <c r="T177" s="4"/>
      <c r="U177" s="4"/>
      <c r="V177" s="4"/>
      <c r="W177" s="4"/>
      <c r="X177" s="4"/>
    </row>
    <row r="178" spans="1:24" ht="12.7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15"/>
      <c r="T178" s="4"/>
      <c r="U178" s="4"/>
      <c r="V178" s="4"/>
      <c r="W178" s="4"/>
      <c r="X178" s="4"/>
    </row>
    <row r="179" spans="1:24" ht="12.7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15"/>
      <c r="T179" s="4"/>
      <c r="U179" s="4"/>
      <c r="V179" s="4"/>
      <c r="W179" s="4"/>
      <c r="X179" s="4"/>
    </row>
    <row r="180" spans="1:24" ht="12.7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15"/>
      <c r="T180" s="4"/>
      <c r="U180" s="4"/>
      <c r="V180" s="4"/>
      <c r="W180" s="4"/>
      <c r="X180" s="4"/>
    </row>
    <row r="181" spans="1:24" ht="12.7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15"/>
      <c r="T181" s="4"/>
      <c r="U181" s="4"/>
      <c r="V181" s="4"/>
      <c r="W181" s="4"/>
      <c r="X181" s="4"/>
    </row>
    <row r="182" spans="1:24" ht="12.7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15"/>
      <c r="T182" s="4"/>
      <c r="U182" s="4"/>
      <c r="V182" s="4"/>
      <c r="W182" s="4"/>
      <c r="X182" s="4"/>
    </row>
    <row r="183" spans="1:24" ht="12.7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15"/>
      <c r="T183" s="4"/>
      <c r="U183" s="4"/>
      <c r="V183" s="4"/>
      <c r="W183" s="4"/>
      <c r="X183" s="4"/>
    </row>
    <row r="184" spans="1:24" ht="12.7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15"/>
      <c r="T184" s="4"/>
      <c r="U184" s="4"/>
      <c r="V184" s="4"/>
      <c r="W184" s="4"/>
      <c r="X184" s="4"/>
    </row>
    <row r="185" spans="1:24" ht="12.7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15"/>
      <c r="T185" s="4"/>
      <c r="U185" s="4"/>
      <c r="V185" s="4"/>
      <c r="W185" s="4"/>
      <c r="X185" s="4"/>
    </row>
    <row r="186" spans="1:24" ht="12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15"/>
      <c r="T186" s="4"/>
      <c r="U186" s="4"/>
      <c r="V186" s="4"/>
      <c r="W186" s="4"/>
      <c r="X186" s="4"/>
    </row>
    <row r="187" spans="1:24" ht="12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15"/>
      <c r="T187" s="4"/>
      <c r="U187" s="4"/>
      <c r="V187" s="4"/>
      <c r="W187" s="4"/>
      <c r="X187" s="4"/>
    </row>
    <row r="188" spans="1:24" ht="12.7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15"/>
      <c r="T188" s="4"/>
      <c r="U188" s="4"/>
      <c r="V188" s="4"/>
      <c r="W188" s="4"/>
      <c r="X188" s="4"/>
    </row>
    <row r="189" spans="1:24" ht="12.7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15"/>
      <c r="T189" s="4"/>
      <c r="U189" s="4"/>
      <c r="V189" s="4"/>
      <c r="W189" s="4"/>
      <c r="X189" s="4"/>
    </row>
    <row r="190" spans="1:24" ht="12.7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15"/>
      <c r="T190" s="4"/>
      <c r="U190" s="4"/>
      <c r="V190" s="4"/>
      <c r="W190" s="4"/>
      <c r="X190" s="4"/>
    </row>
    <row r="191" spans="1:24" ht="12.7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15"/>
      <c r="T191" s="4"/>
      <c r="U191" s="4"/>
      <c r="V191" s="4"/>
      <c r="W191" s="4"/>
      <c r="X191" s="4"/>
    </row>
    <row r="192" spans="1:24" ht="12.7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15"/>
      <c r="T192" s="4"/>
      <c r="U192" s="4"/>
      <c r="V192" s="4"/>
      <c r="W192" s="4"/>
      <c r="X192" s="4"/>
    </row>
    <row r="193" spans="1:24" ht="12.7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15"/>
      <c r="T193" s="4"/>
      <c r="U193" s="4"/>
      <c r="V193" s="4"/>
      <c r="W193" s="4"/>
      <c r="X193" s="4"/>
    </row>
    <row r="194" spans="1:24" ht="12.7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15"/>
      <c r="T194" s="4"/>
      <c r="U194" s="4"/>
      <c r="V194" s="4"/>
      <c r="W194" s="4"/>
      <c r="X194" s="4"/>
    </row>
    <row r="195" spans="1:24" ht="12.7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15"/>
      <c r="T195" s="4"/>
      <c r="U195" s="4"/>
      <c r="V195" s="4"/>
      <c r="W195" s="4"/>
      <c r="X195" s="4"/>
    </row>
    <row r="196" spans="1:24" ht="12.7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15"/>
      <c r="T196" s="4"/>
      <c r="U196" s="4"/>
      <c r="V196" s="4"/>
      <c r="W196" s="4"/>
      <c r="X196" s="4"/>
    </row>
    <row r="197" spans="1:24" ht="12.7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15"/>
      <c r="T197" s="4"/>
      <c r="U197" s="4"/>
      <c r="V197" s="4"/>
      <c r="W197" s="4"/>
      <c r="X197" s="4"/>
    </row>
    <row r="198" spans="1:24" ht="12.7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15"/>
      <c r="T198" s="4"/>
      <c r="U198" s="4"/>
      <c r="V198" s="4"/>
      <c r="W198" s="4"/>
      <c r="X198" s="4"/>
    </row>
    <row r="199" spans="1:24" ht="12.7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15"/>
      <c r="T199" s="4"/>
      <c r="U199" s="4"/>
      <c r="V199" s="4"/>
      <c r="W199" s="4"/>
      <c r="X199" s="4"/>
    </row>
    <row r="200" spans="1:24" ht="12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15"/>
      <c r="T200" s="4"/>
      <c r="U200" s="4"/>
      <c r="V200" s="4"/>
      <c r="W200" s="4"/>
      <c r="X200" s="4"/>
    </row>
    <row r="201" spans="1:24" ht="12.7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15"/>
      <c r="T201" s="4"/>
      <c r="U201" s="4"/>
      <c r="V201" s="4"/>
      <c r="W201" s="4"/>
      <c r="X201" s="4"/>
    </row>
    <row r="202" spans="1:24" ht="12.7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15"/>
      <c r="T202" s="4"/>
      <c r="U202" s="4"/>
      <c r="V202" s="4"/>
      <c r="W202" s="4"/>
      <c r="X202" s="4"/>
    </row>
    <row r="203" spans="1:24" ht="12.7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15"/>
      <c r="T203" s="4"/>
      <c r="U203" s="4"/>
      <c r="V203" s="4"/>
      <c r="W203" s="4"/>
      <c r="X203" s="4"/>
    </row>
    <row r="204" spans="1:24" ht="12.7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15"/>
      <c r="T204" s="4"/>
      <c r="U204" s="4"/>
      <c r="V204" s="4"/>
      <c r="W204" s="4"/>
      <c r="X204" s="4"/>
    </row>
    <row r="205" spans="1:24" ht="12.7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15"/>
      <c r="T205" s="4"/>
      <c r="U205" s="4"/>
      <c r="V205" s="4"/>
      <c r="W205" s="4"/>
      <c r="X205" s="4"/>
    </row>
    <row r="206" spans="1:24" ht="12.7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15"/>
      <c r="T206" s="4"/>
      <c r="U206" s="4"/>
      <c r="V206" s="4"/>
      <c r="W206" s="4"/>
      <c r="X206" s="4"/>
    </row>
    <row r="207" spans="1:24" ht="12.7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15"/>
      <c r="T207" s="4"/>
      <c r="U207" s="4"/>
      <c r="V207" s="4"/>
      <c r="W207" s="4"/>
      <c r="X207" s="4"/>
    </row>
    <row r="208" spans="1:24" ht="12.7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15"/>
      <c r="T208" s="4"/>
      <c r="U208" s="4"/>
      <c r="V208" s="4"/>
      <c r="W208" s="4"/>
      <c r="X208" s="4"/>
    </row>
    <row r="209" spans="1:24" ht="12.7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15"/>
      <c r="T209" s="4"/>
      <c r="U209" s="4"/>
      <c r="V209" s="4"/>
      <c r="W209" s="4"/>
      <c r="X209" s="4"/>
    </row>
    <row r="210" spans="1:24" ht="12.7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15"/>
      <c r="T210" s="4"/>
      <c r="U210" s="4"/>
      <c r="V210" s="4"/>
      <c r="W210" s="4"/>
      <c r="X210" s="4"/>
    </row>
    <row r="211" spans="1:24" ht="12.7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15"/>
      <c r="T211" s="4"/>
      <c r="U211" s="4"/>
      <c r="V211" s="4"/>
      <c r="W211" s="4"/>
      <c r="X211" s="4"/>
    </row>
    <row r="212" spans="1:24" ht="12.7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15"/>
      <c r="T212" s="4"/>
      <c r="U212" s="4"/>
      <c r="V212" s="4"/>
      <c r="W212" s="4"/>
      <c r="X212" s="4"/>
    </row>
    <row r="213" spans="1:24" ht="12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15"/>
      <c r="T213" s="4"/>
      <c r="U213" s="4"/>
      <c r="V213" s="4"/>
      <c r="W213" s="4"/>
      <c r="X213" s="4"/>
    </row>
    <row r="214" spans="1:24" ht="12.7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15"/>
      <c r="T214" s="4"/>
      <c r="U214" s="4"/>
      <c r="V214" s="4"/>
      <c r="W214" s="4"/>
      <c r="X214" s="4"/>
    </row>
    <row r="215" spans="1:24" ht="12.7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15"/>
      <c r="T215" s="4"/>
      <c r="U215" s="4"/>
      <c r="V215" s="4"/>
      <c r="W215" s="4"/>
      <c r="X215" s="4"/>
    </row>
    <row r="216" spans="1:24" ht="12.7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15"/>
      <c r="T216" s="4"/>
      <c r="U216" s="4"/>
      <c r="V216" s="4"/>
      <c r="W216" s="4"/>
      <c r="X216" s="4"/>
    </row>
    <row r="217" spans="1:24" ht="12.7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15"/>
      <c r="T217" s="4"/>
      <c r="U217" s="4"/>
      <c r="V217" s="4"/>
      <c r="W217" s="4"/>
      <c r="X217" s="4"/>
    </row>
    <row r="218" spans="1:24" ht="12.7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15"/>
      <c r="T218" s="4"/>
      <c r="U218" s="4"/>
      <c r="V218" s="4"/>
      <c r="W218" s="4"/>
      <c r="X218" s="4"/>
    </row>
    <row r="219" spans="1:24" ht="12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15"/>
      <c r="T219" s="4"/>
      <c r="U219" s="4"/>
      <c r="V219" s="4"/>
      <c r="W219" s="4"/>
      <c r="X219" s="4"/>
    </row>
    <row r="220" spans="1:24" ht="12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15"/>
      <c r="T220" s="4"/>
      <c r="U220" s="4"/>
      <c r="V220" s="4"/>
      <c r="W220" s="4"/>
      <c r="X220" s="4"/>
    </row>
    <row r="221" spans="1:24" ht="12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15"/>
      <c r="T221" s="4"/>
      <c r="U221" s="4"/>
      <c r="V221" s="4"/>
      <c r="W221" s="4"/>
      <c r="X221" s="4"/>
    </row>
    <row r="222" spans="1:24" ht="12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15"/>
      <c r="T222" s="4"/>
      <c r="U222" s="4"/>
      <c r="V222" s="4"/>
      <c r="W222" s="4"/>
      <c r="X222" s="4"/>
    </row>
    <row r="223" spans="1:24" ht="12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15"/>
      <c r="T223" s="4"/>
      <c r="U223" s="4"/>
      <c r="V223" s="4"/>
      <c r="W223" s="4"/>
      <c r="X223" s="4"/>
    </row>
    <row r="224" spans="1:24" ht="12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15"/>
      <c r="T224" s="4"/>
      <c r="U224" s="4"/>
      <c r="V224" s="4"/>
      <c r="W224" s="4"/>
      <c r="X224" s="4"/>
    </row>
    <row r="225" spans="1:24" ht="12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15"/>
      <c r="T225" s="4"/>
      <c r="U225" s="4"/>
      <c r="V225" s="4"/>
      <c r="W225" s="4"/>
      <c r="X225" s="4"/>
    </row>
    <row r="226" spans="1:24" ht="12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15"/>
      <c r="T226" s="4"/>
      <c r="U226" s="4"/>
      <c r="V226" s="4"/>
      <c r="W226" s="4"/>
      <c r="X226" s="4"/>
    </row>
    <row r="227" spans="1:24" ht="12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15"/>
      <c r="T227" s="4"/>
      <c r="U227" s="4"/>
      <c r="V227" s="4"/>
      <c r="W227" s="4"/>
      <c r="X227" s="4"/>
    </row>
    <row r="228" spans="1:24" ht="12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15"/>
      <c r="T228" s="4"/>
      <c r="U228" s="4"/>
      <c r="V228" s="4"/>
      <c r="W228" s="4"/>
      <c r="X228" s="4"/>
    </row>
    <row r="229" spans="1:24" ht="12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15"/>
      <c r="T229" s="4"/>
      <c r="U229" s="4"/>
      <c r="V229" s="4"/>
      <c r="W229" s="4"/>
      <c r="X229" s="4"/>
    </row>
    <row r="230" spans="1:24" ht="12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15"/>
      <c r="T230" s="4"/>
      <c r="U230" s="4"/>
      <c r="V230" s="4"/>
      <c r="W230" s="4"/>
      <c r="X230" s="4"/>
    </row>
    <row r="231" spans="1:24" ht="12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15"/>
      <c r="T231" s="4"/>
      <c r="U231" s="4"/>
      <c r="V231" s="4"/>
      <c r="W231" s="4"/>
      <c r="X231" s="4"/>
    </row>
    <row r="232" spans="1:24" ht="12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15"/>
      <c r="T232" s="4"/>
      <c r="U232" s="4"/>
      <c r="V232" s="4"/>
      <c r="W232" s="4"/>
      <c r="X232" s="4"/>
    </row>
    <row r="233" spans="1:24" ht="12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15"/>
      <c r="T233" s="4"/>
      <c r="U233" s="4"/>
      <c r="V233" s="4"/>
      <c r="W233" s="4"/>
      <c r="X233" s="4"/>
    </row>
    <row r="234" spans="1:24" ht="12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15"/>
      <c r="T234" s="4"/>
      <c r="U234" s="4"/>
      <c r="V234" s="4"/>
      <c r="W234" s="4"/>
      <c r="X234" s="4"/>
    </row>
    <row r="235" spans="1:24" ht="12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15"/>
      <c r="T235" s="4"/>
      <c r="U235" s="4"/>
      <c r="V235" s="4"/>
      <c r="W235" s="4"/>
      <c r="X235" s="4"/>
    </row>
    <row r="236" spans="1:24" ht="12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15"/>
      <c r="T236" s="4"/>
      <c r="U236" s="4"/>
      <c r="V236" s="4"/>
      <c r="W236" s="4"/>
      <c r="X236" s="4"/>
    </row>
    <row r="237" spans="1:24" ht="12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15"/>
      <c r="T237" s="4"/>
      <c r="U237" s="4"/>
      <c r="V237" s="4"/>
      <c r="W237" s="4"/>
      <c r="X237" s="4"/>
    </row>
    <row r="238" spans="1:24" ht="12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15"/>
      <c r="T238" s="4"/>
      <c r="U238" s="4"/>
      <c r="V238" s="4"/>
      <c r="W238" s="4"/>
      <c r="X238" s="4"/>
    </row>
    <row r="239" spans="1:24" ht="12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15"/>
      <c r="T239" s="4"/>
      <c r="U239" s="4"/>
      <c r="V239" s="4"/>
      <c r="W239" s="4"/>
      <c r="X239" s="4"/>
    </row>
    <row r="240" spans="1:24" ht="12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15"/>
      <c r="T240" s="4"/>
      <c r="U240" s="4"/>
      <c r="V240" s="4"/>
      <c r="W240" s="4"/>
      <c r="X240" s="4"/>
    </row>
    <row r="241" spans="1:24" ht="12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15"/>
      <c r="T241" s="4"/>
      <c r="U241" s="4"/>
      <c r="V241" s="4"/>
      <c r="W241" s="4"/>
      <c r="X241" s="4"/>
    </row>
    <row r="242" spans="1:24" ht="12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15"/>
      <c r="T242" s="4"/>
      <c r="U242" s="4"/>
      <c r="V242" s="4"/>
      <c r="W242" s="4"/>
      <c r="X242" s="4"/>
    </row>
    <row r="243" spans="1:24" ht="12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15"/>
      <c r="T243" s="4"/>
      <c r="U243" s="4"/>
      <c r="V243" s="4"/>
      <c r="W243" s="4"/>
      <c r="X243" s="4"/>
    </row>
    <row r="244" spans="1:24" ht="12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15"/>
      <c r="T244" s="4"/>
      <c r="U244" s="4"/>
      <c r="V244" s="4"/>
      <c r="W244" s="4"/>
      <c r="X244" s="4"/>
    </row>
    <row r="245" spans="1:24" ht="12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15"/>
      <c r="T245" s="4"/>
      <c r="U245" s="4"/>
      <c r="V245" s="4"/>
      <c r="W245" s="4"/>
      <c r="X245" s="4"/>
    </row>
    <row r="246" spans="1:24" ht="12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15"/>
      <c r="T246" s="4"/>
      <c r="U246" s="4"/>
      <c r="V246" s="4"/>
      <c r="W246" s="4"/>
      <c r="X246" s="4"/>
    </row>
    <row r="247" spans="1:24" ht="12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15"/>
      <c r="T247" s="4"/>
      <c r="U247" s="4"/>
      <c r="V247" s="4"/>
      <c r="W247" s="4"/>
      <c r="X247" s="4"/>
    </row>
    <row r="248" spans="1:24" ht="12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15"/>
      <c r="T248" s="4"/>
      <c r="U248" s="4"/>
      <c r="V248" s="4"/>
      <c r="W248" s="4"/>
      <c r="X248" s="4"/>
    </row>
    <row r="249" spans="1:24" ht="12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15"/>
      <c r="T249" s="4"/>
      <c r="U249" s="4"/>
      <c r="V249" s="4"/>
      <c r="W249" s="4"/>
      <c r="X249" s="4"/>
    </row>
    <row r="250" spans="1:24" ht="12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15"/>
      <c r="T250" s="4"/>
      <c r="U250" s="4"/>
      <c r="V250" s="4"/>
      <c r="W250" s="4"/>
      <c r="X250" s="4"/>
    </row>
    <row r="251" spans="1:24" ht="12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15"/>
      <c r="T251" s="4"/>
      <c r="U251" s="4"/>
      <c r="V251" s="4"/>
      <c r="W251" s="4"/>
      <c r="X251" s="4"/>
    </row>
    <row r="252" spans="1:24" ht="12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15"/>
      <c r="T252" s="4"/>
      <c r="U252" s="4"/>
      <c r="V252" s="4"/>
      <c r="W252" s="4"/>
      <c r="X252" s="4"/>
    </row>
    <row r="253" spans="1:24" ht="12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15"/>
      <c r="T253" s="4"/>
      <c r="U253" s="4"/>
      <c r="V253" s="4"/>
      <c r="W253" s="4"/>
      <c r="X253" s="4"/>
    </row>
    <row r="254" spans="1:24" ht="12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15"/>
      <c r="T254" s="4"/>
      <c r="U254" s="4"/>
      <c r="V254" s="4"/>
      <c r="W254" s="4"/>
      <c r="X254" s="4"/>
    </row>
    <row r="255" spans="1:24" ht="12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15"/>
      <c r="T255" s="4"/>
      <c r="U255" s="4"/>
      <c r="V255" s="4"/>
      <c r="W255" s="4"/>
      <c r="X255" s="4"/>
    </row>
    <row r="256" spans="1:24" ht="12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15"/>
      <c r="T256" s="4"/>
      <c r="U256" s="4"/>
      <c r="V256" s="4"/>
      <c r="W256" s="4"/>
      <c r="X256" s="4"/>
    </row>
    <row r="257" spans="1:24" ht="12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15"/>
      <c r="T257" s="4"/>
      <c r="U257" s="4"/>
      <c r="V257" s="4"/>
      <c r="W257" s="4"/>
      <c r="X257" s="4"/>
    </row>
    <row r="258" spans="1:24" ht="12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15"/>
      <c r="T258" s="4"/>
      <c r="U258" s="4"/>
      <c r="V258" s="4"/>
      <c r="W258" s="4"/>
      <c r="X258" s="4"/>
    </row>
    <row r="259" spans="1:24" ht="12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15"/>
      <c r="T259" s="4"/>
      <c r="U259" s="4"/>
      <c r="V259" s="4"/>
      <c r="W259" s="4"/>
      <c r="X259" s="4"/>
    </row>
    <row r="260" spans="1:24" ht="12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15"/>
      <c r="T260" s="4"/>
      <c r="U260" s="4"/>
      <c r="V260" s="4"/>
      <c r="W260" s="4"/>
      <c r="X260" s="4"/>
    </row>
    <row r="261" spans="1:24" ht="12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15"/>
      <c r="T261" s="4"/>
      <c r="U261" s="4"/>
      <c r="V261" s="4"/>
      <c r="W261" s="4"/>
      <c r="X261" s="4"/>
    </row>
    <row r="262" spans="1:24" ht="12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15"/>
      <c r="T262" s="4"/>
      <c r="U262" s="4"/>
      <c r="V262" s="4"/>
      <c r="W262" s="4"/>
      <c r="X262" s="4"/>
    </row>
    <row r="263" spans="1:24" ht="12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15"/>
      <c r="T263" s="4"/>
      <c r="U263" s="4"/>
      <c r="V263" s="4"/>
      <c r="W263" s="4"/>
      <c r="X263" s="4"/>
    </row>
    <row r="264" spans="1:24" ht="12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15"/>
      <c r="T264" s="4"/>
      <c r="U264" s="4"/>
      <c r="V264" s="4"/>
      <c r="W264" s="4"/>
      <c r="X264" s="4"/>
    </row>
    <row r="265" spans="1:24" ht="12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15"/>
      <c r="T265" s="4"/>
      <c r="U265" s="4"/>
      <c r="V265" s="4"/>
      <c r="W265" s="4"/>
      <c r="X265" s="4"/>
    </row>
    <row r="266" spans="1:24" ht="12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15"/>
      <c r="T266" s="4"/>
      <c r="U266" s="4"/>
      <c r="V266" s="4"/>
      <c r="W266" s="4"/>
      <c r="X266" s="4"/>
    </row>
    <row r="267" spans="1:24" ht="12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15"/>
      <c r="T267" s="4"/>
      <c r="U267" s="4"/>
      <c r="V267" s="4"/>
      <c r="W267" s="4"/>
      <c r="X267" s="4"/>
    </row>
    <row r="268" spans="1:24" ht="12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15"/>
      <c r="T268" s="4"/>
      <c r="U268" s="4"/>
      <c r="V268" s="4"/>
      <c r="W268" s="4"/>
      <c r="X268" s="4"/>
    </row>
    <row r="269" spans="1:24" ht="12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15"/>
      <c r="T269" s="4"/>
      <c r="U269" s="4"/>
      <c r="V269" s="4"/>
      <c r="W269" s="4"/>
      <c r="X269" s="4"/>
    </row>
    <row r="270" spans="1:24" ht="12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15"/>
      <c r="T270" s="4"/>
      <c r="U270" s="4"/>
      <c r="V270" s="4"/>
      <c r="W270" s="4"/>
      <c r="X270" s="4"/>
    </row>
    <row r="271" spans="1:24" ht="12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15"/>
      <c r="T271" s="4"/>
      <c r="U271" s="4"/>
      <c r="V271" s="4"/>
      <c r="W271" s="4"/>
      <c r="X271" s="4"/>
    </row>
    <row r="272" spans="1:24" ht="12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15"/>
      <c r="T272" s="4"/>
      <c r="U272" s="4"/>
      <c r="V272" s="4"/>
      <c r="W272" s="4"/>
      <c r="X272" s="4"/>
    </row>
    <row r="273" spans="1:24" ht="12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15"/>
      <c r="T273" s="4"/>
      <c r="U273" s="4"/>
      <c r="V273" s="4"/>
      <c r="W273" s="4"/>
      <c r="X273" s="4"/>
    </row>
    <row r="274" spans="1:24" ht="12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15"/>
      <c r="T274" s="4"/>
      <c r="U274" s="4"/>
      <c r="V274" s="4"/>
      <c r="W274" s="4"/>
      <c r="X274" s="4"/>
    </row>
    <row r="275" spans="1:24" ht="12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15"/>
      <c r="T275" s="4"/>
      <c r="U275" s="4"/>
      <c r="V275" s="4"/>
      <c r="W275" s="4"/>
      <c r="X275" s="4"/>
    </row>
    <row r="276" spans="1:24" ht="12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15"/>
      <c r="T276" s="4"/>
      <c r="U276" s="4"/>
      <c r="V276" s="4"/>
      <c r="W276" s="4"/>
      <c r="X276" s="4"/>
    </row>
    <row r="277" spans="1:24" ht="12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15"/>
      <c r="T277" s="4"/>
      <c r="U277" s="4"/>
      <c r="V277" s="4"/>
      <c r="W277" s="4"/>
      <c r="X277" s="4"/>
    </row>
    <row r="278" spans="1:24" ht="12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15"/>
      <c r="T278" s="4"/>
      <c r="U278" s="4"/>
      <c r="V278" s="4"/>
      <c r="W278" s="4"/>
      <c r="X278" s="4"/>
    </row>
    <row r="279" spans="1:24" ht="12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15"/>
      <c r="T279" s="4"/>
      <c r="U279" s="4"/>
      <c r="V279" s="4"/>
      <c r="W279" s="4"/>
      <c r="X279" s="4"/>
    </row>
    <row r="280" spans="1:24" ht="12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15"/>
      <c r="T280" s="4"/>
      <c r="U280" s="4"/>
      <c r="V280" s="4"/>
      <c r="W280" s="4"/>
      <c r="X280" s="4"/>
    </row>
    <row r="281" spans="1:24" ht="12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15"/>
      <c r="T281" s="4"/>
      <c r="U281" s="4"/>
      <c r="V281" s="4"/>
      <c r="W281" s="4"/>
      <c r="X281" s="4"/>
    </row>
    <row r="282" spans="1:24" ht="12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15"/>
      <c r="T282" s="4"/>
      <c r="U282" s="4"/>
      <c r="V282" s="4"/>
      <c r="W282" s="4"/>
      <c r="X282" s="4"/>
    </row>
    <row r="283" spans="1:24" ht="12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15"/>
      <c r="T283" s="4"/>
      <c r="U283" s="4"/>
      <c r="V283" s="4"/>
      <c r="W283" s="4"/>
      <c r="X283" s="4"/>
    </row>
    <row r="284" spans="1:24" ht="12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15"/>
      <c r="T284" s="4"/>
      <c r="U284" s="4"/>
      <c r="V284" s="4"/>
      <c r="W284" s="4"/>
      <c r="X284" s="4"/>
    </row>
    <row r="285" spans="1:24" ht="12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15"/>
      <c r="T285" s="4"/>
      <c r="U285" s="4"/>
      <c r="V285" s="4"/>
      <c r="W285" s="4"/>
      <c r="X285" s="4"/>
    </row>
    <row r="286" spans="1:24" ht="12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15"/>
      <c r="T286" s="4"/>
      <c r="U286" s="4"/>
      <c r="V286" s="4"/>
      <c r="W286" s="4"/>
      <c r="X286" s="4"/>
    </row>
    <row r="287" spans="1:24" ht="12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15"/>
      <c r="T287" s="4"/>
      <c r="U287" s="4"/>
      <c r="V287" s="4"/>
      <c r="W287" s="4"/>
      <c r="X287" s="4"/>
    </row>
    <row r="288" spans="1:24" ht="12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15"/>
      <c r="T288" s="4"/>
      <c r="U288" s="4"/>
      <c r="V288" s="4"/>
      <c r="W288" s="4"/>
      <c r="X288" s="4"/>
    </row>
    <row r="289" spans="1:24" ht="12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15"/>
      <c r="T289" s="4"/>
      <c r="U289" s="4"/>
      <c r="V289" s="4"/>
      <c r="W289" s="4"/>
      <c r="X289" s="4"/>
    </row>
    <row r="290" spans="1:24" ht="12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15"/>
      <c r="T290" s="4"/>
      <c r="U290" s="4"/>
      <c r="V290" s="4"/>
      <c r="W290" s="4"/>
      <c r="X290" s="4"/>
    </row>
    <row r="291" spans="1:24" ht="12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15"/>
      <c r="T291" s="4"/>
      <c r="U291" s="4"/>
      <c r="V291" s="4"/>
      <c r="W291" s="4"/>
      <c r="X291" s="4"/>
    </row>
    <row r="292" spans="1:24" ht="12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15"/>
      <c r="T292" s="4"/>
      <c r="U292" s="4"/>
      <c r="V292" s="4"/>
      <c r="W292" s="4"/>
      <c r="X292" s="4"/>
    </row>
    <row r="293" spans="1:24" ht="12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15"/>
      <c r="T293" s="4"/>
      <c r="U293" s="4"/>
      <c r="V293" s="4"/>
      <c r="W293" s="4"/>
      <c r="X293" s="4"/>
    </row>
    <row r="294" spans="1:24" ht="12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15"/>
      <c r="T294" s="4"/>
      <c r="U294" s="4"/>
      <c r="V294" s="4"/>
      <c r="W294" s="4"/>
      <c r="X294" s="4"/>
    </row>
    <row r="295" spans="1:24" ht="12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15"/>
      <c r="T295" s="4"/>
      <c r="U295" s="4"/>
      <c r="V295" s="4"/>
      <c r="W295" s="4"/>
      <c r="X295" s="4"/>
    </row>
    <row r="296" spans="1:24" ht="12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15"/>
      <c r="T296" s="4"/>
      <c r="U296" s="4"/>
      <c r="V296" s="4"/>
      <c r="W296" s="4"/>
      <c r="X296" s="4"/>
    </row>
    <row r="297" spans="1:24" ht="12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15"/>
      <c r="T297" s="4"/>
      <c r="U297" s="4"/>
      <c r="V297" s="4"/>
      <c r="W297" s="4"/>
      <c r="X297" s="4"/>
    </row>
    <row r="298" spans="1:24" ht="12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15"/>
      <c r="T298" s="4"/>
      <c r="U298" s="4"/>
      <c r="V298" s="4"/>
      <c r="W298" s="4"/>
      <c r="X298" s="4"/>
    </row>
    <row r="299" spans="1:24" ht="12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15"/>
      <c r="T299" s="4"/>
      <c r="U299" s="4"/>
      <c r="V299" s="4"/>
      <c r="W299" s="4"/>
      <c r="X299" s="4"/>
    </row>
    <row r="300" spans="1:24" ht="12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15"/>
      <c r="T300" s="4"/>
      <c r="U300" s="4"/>
      <c r="V300" s="4"/>
      <c r="W300" s="4"/>
      <c r="X300" s="4"/>
    </row>
    <row r="301" spans="1:24" ht="12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15"/>
      <c r="T301" s="4"/>
      <c r="U301" s="4"/>
      <c r="V301" s="4"/>
      <c r="W301" s="4"/>
      <c r="X301" s="4"/>
    </row>
    <row r="302" spans="1:24" ht="12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15"/>
      <c r="T302" s="4"/>
      <c r="U302" s="4"/>
      <c r="V302" s="4"/>
      <c r="W302" s="4"/>
      <c r="X302" s="4"/>
    </row>
    <row r="303" spans="1:24" ht="12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15"/>
      <c r="T303" s="4"/>
      <c r="U303" s="4"/>
      <c r="V303" s="4"/>
      <c r="W303" s="4"/>
      <c r="X303" s="4"/>
    </row>
    <row r="304" spans="1:24" ht="12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15"/>
      <c r="T304" s="4"/>
      <c r="U304" s="4"/>
      <c r="V304" s="4"/>
      <c r="W304" s="4"/>
      <c r="X304" s="4"/>
    </row>
    <row r="305" spans="1:24" ht="12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15"/>
      <c r="T305" s="4"/>
      <c r="U305" s="4"/>
      <c r="V305" s="4"/>
      <c r="W305" s="4"/>
      <c r="X305" s="4"/>
    </row>
    <row r="306" spans="1:24" ht="12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15"/>
      <c r="T306" s="4"/>
      <c r="U306" s="4"/>
      <c r="V306" s="4"/>
      <c r="W306" s="4"/>
      <c r="X306" s="4"/>
    </row>
    <row r="307" spans="1:24" ht="12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15"/>
      <c r="T307" s="4"/>
      <c r="U307" s="4"/>
      <c r="V307" s="4"/>
      <c r="W307" s="4"/>
      <c r="X307" s="4"/>
    </row>
    <row r="308" spans="1:24" ht="12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15"/>
      <c r="T308" s="4"/>
      <c r="U308" s="4"/>
      <c r="V308" s="4"/>
      <c r="W308" s="4"/>
      <c r="X308" s="4"/>
    </row>
    <row r="309" spans="1:24" ht="12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15"/>
      <c r="T309" s="4"/>
      <c r="U309" s="4"/>
      <c r="V309" s="4"/>
      <c r="W309" s="4"/>
      <c r="X309" s="4"/>
    </row>
    <row r="310" spans="1:24" ht="12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15"/>
      <c r="T310" s="4"/>
      <c r="U310" s="4"/>
      <c r="V310" s="4"/>
      <c r="W310" s="4"/>
      <c r="X310" s="4"/>
    </row>
    <row r="311" spans="1:24" ht="12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15"/>
      <c r="T311" s="4"/>
      <c r="U311" s="4"/>
      <c r="V311" s="4"/>
      <c r="W311" s="4"/>
      <c r="X311" s="4"/>
    </row>
    <row r="312" spans="1:24" ht="12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15"/>
      <c r="T312" s="4"/>
      <c r="U312" s="4"/>
      <c r="V312" s="4"/>
      <c r="W312" s="4"/>
      <c r="X312" s="4"/>
    </row>
    <row r="313" spans="1:24" ht="12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15"/>
      <c r="T313" s="4"/>
      <c r="U313" s="4"/>
      <c r="V313" s="4"/>
      <c r="W313" s="4"/>
      <c r="X313" s="4"/>
    </row>
    <row r="314" spans="1:24" ht="12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15"/>
      <c r="T314" s="4"/>
      <c r="U314" s="4"/>
      <c r="V314" s="4"/>
      <c r="W314" s="4"/>
      <c r="X314" s="4"/>
    </row>
    <row r="315" spans="1:24" ht="12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15"/>
      <c r="T315" s="4"/>
      <c r="U315" s="4"/>
      <c r="V315" s="4"/>
      <c r="W315" s="4"/>
      <c r="X315" s="4"/>
    </row>
    <row r="316" spans="1:24" ht="12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15"/>
      <c r="T316" s="4"/>
      <c r="U316" s="4"/>
      <c r="V316" s="4"/>
      <c r="W316" s="4"/>
      <c r="X316" s="4"/>
    </row>
    <row r="317" spans="1:24" ht="12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15"/>
      <c r="T317" s="4"/>
      <c r="U317" s="4"/>
      <c r="V317" s="4"/>
      <c r="W317" s="4"/>
      <c r="X317" s="4"/>
    </row>
    <row r="318" spans="1:24" ht="12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15"/>
      <c r="T318" s="4"/>
      <c r="U318" s="4"/>
      <c r="V318" s="4"/>
      <c r="W318" s="4"/>
      <c r="X318" s="4"/>
    </row>
    <row r="319" spans="1:24" ht="12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15"/>
      <c r="T319" s="4"/>
      <c r="U319" s="4"/>
      <c r="V319" s="4"/>
      <c r="W319" s="4"/>
      <c r="X319" s="4"/>
    </row>
    <row r="320" spans="1:24" ht="12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15"/>
      <c r="T320" s="4"/>
      <c r="U320" s="4"/>
      <c r="V320" s="4"/>
      <c r="W320" s="4"/>
      <c r="X320" s="4"/>
    </row>
    <row r="321" spans="1:24" ht="12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15"/>
      <c r="T321" s="4"/>
      <c r="U321" s="4"/>
      <c r="V321" s="4"/>
      <c r="W321" s="4"/>
      <c r="X321" s="4"/>
    </row>
    <row r="322" spans="1:24" ht="12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15"/>
      <c r="T322" s="4"/>
      <c r="U322" s="4"/>
      <c r="V322" s="4"/>
      <c r="W322" s="4"/>
      <c r="X322" s="4"/>
    </row>
    <row r="323" spans="1:24" ht="12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15"/>
      <c r="T323" s="4"/>
      <c r="U323" s="4"/>
      <c r="V323" s="4"/>
      <c r="W323" s="4"/>
      <c r="X323" s="4"/>
    </row>
    <row r="324" spans="1:24" ht="12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15"/>
      <c r="T324" s="4"/>
      <c r="U324" s="4"/>
      <c r="V324" s="4"/>
      <c r="W324" s="4"/>
      <c r="X324" s="4"/>
    </row>
    <row r="325" spans="1:24" ht="12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15"/>
      <c r="T325" s="4"/>
      <c r="U325" s="4"/>
      <c r="V325" s="4"/>
      <c r="W325" s="4"/>
      <c r="X325" s="4"/>
    </row>
    <row r="326" spans="1:24" ht="12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15"/>
      <c r="T326" s="4"/>
      <c r="U326" s="4"/>
      <c r="V326" s="4"/>
      <c r="W326" s="4"/>
      <c r="X326" s="4"/>
    </row>
    <row r="327" spans="1:24" ht="12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15"/>
      <c r="T327" s="4"/>
      <c r="U327" s="4"/>
      <c r="V327" s="4"/>
      <c r="W327" s="4"/>
      <c r="X327" s="4"/>
    </row>
    <row r="328" spans="1:24" ht="12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15"/>
      <c r="T328" s="4"/>
      <c r="U328" s="4"/>
      <c r="V328" s="4"/>
      <c r="W328" s="4"/>
      <c r="X328" s="4"/>
    </row>
    <row r="329" spans="1:24" ht="12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15"/>
      <c r="T329" s="4"/>
      <c r="U329" s="4"/>
      <c r="V329" s="4"/>
      <c r="W329" s="4"/>
      <c r="X329" s="4"/>
    </row>
    <row r="330" spans="1:24" ht="12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15"/>
      <c r="T330" s="4"/>
      <c r="U330" s="4"/>
      <c r="V330" s="4"/>
      <c r="W330" s="4"/>
      <c r="X330" s="4"/>
    </row>
    <row r="331" spans="1:24" ht="12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15"/>
      <c r="T331" s="4"/>
      <c r="U331" s="4"/>
      <c r="V331" s="4"/>
      <c r="W331" s="4"/>
      <c r="X331" s="4"/>
    </row>
    <row r="332" spans="1:24" ht="12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15"/>
      <c r="T332" s="4"/>
      <c r="U332" s="4"/>
      <c r="V332" s="4"/>
      <c r="W332" s="4"/>
      <c r="X332" s="4"/>
    </row>
    <row r="333" spans="1:24" ht="12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15"/>
      <c r="T333" s="4"/>
      <c r="U333" s="4"/>
      <c r="V333" s="4"/>
      <c r="W333" s="4"/>
      <c r="X333" s="4"/>
    </row>
    <row r="334" spans="1:24" ht="12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15"/>
      <c r="T334" s="4"/>
      <c r="U334" s="4"/>
      <c r="V334" s="4"/>
      <c r="W334" s="4"/>
      <c r="X334" s="4"/>
    </row>
    <row r="335" spans="1:24" ht="12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15"/>
      <c r="T335" s="4"/>
      <c r="U335" s="4"/>
      <c r="V335" s="4"/>
      <c r="W335" s="4"/>
      <c r="X335" s="4"/>
    </row>
    <row r="336" spans="1:24" ht="12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15"/>
      <c r="T336" s="4"/>
      <c r="U336" s="4"/>
      <c r="V336" s="4"/>
      <c r="W336" s="4"/>
      <c r="X336" s="4"/>
    </row>
    <row r="337" spans="1:24" ht="12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15"/>
      <c r="T337" s="4"/>
      <c r="U337" s="4"/>
      <c r="V337" s="4"/>
      <c r="W337" s="4"/>
      <c r="X337" s="4"/>
    </row>
    <row r="338" spans="1:24" ht="12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15"/>
      <c r="T338" s="4"/>
      <c r="U338" s="4"/>
      <c r="V338" s="4"/>
      <c r="W338" s="4"/>
      <c r="X338" s="4"/>
    </row>
    <row r="339" spans="1:24" ht="12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15"/>
      <c r="T339" s="4"/>
      <c r="U339" s="4"/>
      <c r="V339" s="4"/>
      <c r="W339" s="4"/>
      <c r="X339" s="4"/>
    </row>
    <row r="340" spans="1:24" ht="12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15"/>
      <c r="T340" s="4"/>
      <c r="U340" s="4"/>
      <c r="V340" s="4"/>
      <c r="W340" s="4"/>
      <c r="X340" s="4"/>
    </row>
    <row r="341" spans="1:24" ht="12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15"/>
      <c r="T341" s="4"/>
      <c r="U341" s="4"/>
      <c r="V341" s="4"/>
      <c r="W341" s="4"/>
      <c r="X341" s="4"/>
    </row>
    <row r="342" spans="1:24" ht="12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15"/>
      <c r="T342" s="4"/>
      <c r="U342" s="4"/>
      <c r="V342" s="4"/>
      <c r="W342" s="4"/>
      <c r="X342" s="4"/>
    </row>
    <row r="343" spans="1:24" ht="12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15"/>
      <c r="T343" s="4"/>
      <c r="U343" s="4"/>
      <c r="V343" s="4"/>
      <c r="W343" s="4"/>
      <c r="X343" s="4"/>
    </row>
    <row r="344" spans="1:24" ht="12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15"/>
      <c r="T344" s="4"/>
      <c r="U344" s="4"/>
      <c r="V344" s="4"/>
      <c r="W344" s="4"/>
      <c r="X344" s="4"/>
    </row>
    <row r="345" spans="1:24" ht="12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15"/>
      <c r="T345" s="4"/>
      <c r="U345" s="4"/>
      <c r="V345" s="4"/>
      <c r="W345" s="4"/>
      <c r="X345" s="4"/>
    </row>
    <row r="346" spans="1:24" ht="12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15"/>
      <c r="T346" s="4"/>
      <c r="U346" s="4"/>
      <c r="V346" s="4"/>
      <c r="W346" s="4"/>
      <c r="X346" s="4"/>
    </row>
    <row r="347" spans="1:24" ht="12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15"/>
      <c r="T347" s="4"/>
      <c r="U347" s="4"/>
      <c r="V347" s="4"/>
      <c r="W347" s="4"/>
      <c r="X347" s="4"/>
    </row>
    <row r="348" spans="1:24" ht="12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15"/>
      <c r="T348" s="4"/>
      <c r="U348" s="4"/>
      <c r="V348" s="4"/>
      <c r="W348" s="4"/>
      <c r="X348" s="4"/>
    </row>
    <row r="349" spans="1:24" ht="12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15"/>
      <c r="T349" s="4"/>
      <c r="U349" s="4"/>
      <c r="V349" s="4"/>
      <c r="W349" s="4"/>
      <c r="X349" s="4"/>
    </row>
    <row r="350" spans="1:24" ht="12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15"/>
      <c r="T350" s="4"/>
      <c r="U350" s="4"/>
      <c r="V350" s="4"/>
      <c r="W350" s="4"/>
      <c r="X350" s="4"/>
    </row>
    <row r="351" spans="1:24" ht="12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15"/>
      <c r="T351" s="4"/>
      <c r="U351" s="4"/>
      <c r="V351" s="4"/>
      <c r="W351" s="4"/>
      <c r="X351" s="4"/>
    </row>
    <row r="352" spans="1:24" ht="12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15"/>
      <c r="T352" s="4"/>
      <c r="U352" s="4"/>
      <c r="V352" s="4"/>
      <c r="W352" s="4"/>
      <c r="X352" s="4"/>
    </row>
    <row r="353" spans="1:24" ht="12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15"/>
      <c r="T353" s="4"/>
      <c r="U353" s="4"/>
      <c r="V353" s="4"/>
      <c r="W353" s="4"/>
      <c r="X353" s="4"/>
    </row>
    <row r="354" spans="1:24" ht="12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15"/>
      <c r="T354" s="4"/>
      <c r="U354" s="4"/>
      <c r="V354" s="4"/>
      <c r="W354" s="4"/>
      <c r="X354" s="4"/>
    </row>
    <row r="355" spans="1:24" ht="12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15"/>
      <c r="T355" s="4"/>
      <c r="U355" s="4"/>
      <c r="V355" s="4"/>
      <c r="W355" s="4"/>
      <c r="X355" s="4"/>
    </row>
    <row r="356" spans="1:24" ht="12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15"/>
      <c r="T356" s="4"/>
      <c r="U356" s="4"/>
      <c r="V356" s="4"/>
      <c r="W356" s="4"/>
      <c r="X356" s="4"/>
    </row>
    <row r="357" spans="1:24" ht="12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15"/>
      <c r="T357" s="4"/>
      <c r="U357" s="4"/>
      <c r="V357" s="4"/>
      <c r="W357" s="4"/>
      <c r="X357" s="4"/>
    </row>
    <row r="358" spans="1:24" ht="12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15"/>
      <c r="T358" s="4"/>
      <c r="U358" s="4"/>
      <c r="V358" s="4"/>
      <c r="W358" s="4"/>
      <c r="X358" s="4"/>
    </row>
    <row r="359" spans="1:24" ht="12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15"/>
      <c r="T359" s="4"/>
      <c r="U359" s="4"/>
      <c r="V359" s="4"/>
      <c r="W359" s="4"/>
      <c r="X359" s="4"/>
    </row>
    <row r="360" spans="1:24" ht="12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15"/>
      <c r="T360" s="4"/>
      <c r="U360" s="4"/>
      <c r="V360" s="4"/>
      <c r="W360" s="4"/>
      <c r="X360" s="4"/>
    </row>
    <row r="361" spans="1:24" ht="12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15"/>
      <c r="T361" s="4"/>
      <c r="U361" s="4"/>
      <c r="V361" s="4"/>
      <c r="W361" s="4"/>
      <c r="X361" s="4"/>
    </row>
    <row r="362" spans="1:24" ht="12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15"/>
      <c r="T362" s="4"/>
      <c r="U362" s="4"/>
      <c r="V362" s="4"/>
      <c r="W362" s="4"/>
      <c r="X362" s="4"/>
    </row>
    <row r="363" spans="1:24" ht="12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15"/>
      <c r="T363" s="4"/>
      <c r="U363" s="4"/>
      <c r="V363" s="4"/>
      <c r="W363" s="4"/>
      <c r="X363" s="4"/>
    </row>
    <row r="364" spans="1:24" ht="12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15"/>
      <c r="T364" s="4"/>
      <c r="U364" s="4"/>
      <c r="V364" s="4"/>
      <c r="W364" s="4"/>
      <c r="X364" s="4"/>
    </row>
    <row r="365" spans="1:24" ht="12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15"/>
      <c r="T365" s="4"/>
      <c r="U365" s="4"/>
      <c r="V365" s="4"/>
      <c r="W365" s="4"/>
      <c r="X365" s="4"/>
    </row>
    <row r="366" spans="1:24" ht="12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15"/>
      <c r="T366" s="4"/>
      <c r="U366" s="4"/>
      <c r="V366" s="4"/>
      <c r="W366" s="4"/>
      <c r="X366" s="4"/>
    </row>
    <row r="367" spans="1:24" ht="12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15"/>
      <c r="T367" s="4"/>
      <c r="U367" s="4"/>
      <c r="V367" s="4"/>
      <c r="W367" s="4"/>
      <c r="X367" s="4"/>
    </row>
    <row r="368" spans="1:24" ht="12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15"/>
      <c r="T368" s="4"/>
      <c r="U368" s="4"/>
      <c r="V368" s="4"/>
      <c r="W368" s="4"/>
      <c r="X368" s="4"/>
    </row>
    <row r="369" spans="1:24" ht="12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15"/>
      <c r="T369" s="4"/>
      <c r="U369" s="4"/>
      <c r="V369" s="4"/>
      <c r="W369" s="4"/>
      <c r="X369" s="4"/>
    </row>
    <row r="370" spans="1:24" ht="12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15"/>
      <c r="T370" s="4"/>
      <c r="U370" s="4"/>
      <c r="V370" s="4"/>
      <c r="W370" s="4"/>
      <c r="X370" s="4"/>
    </row>
    <row r="371" spans="1:24" ht="12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15"/>
      <c r="T371" s="4"/>
      <c r="U371" s="4"/>
      <c r="V371" s="4"/>
      <c r="W371" s="4"/>
      <c r="X371" s="4"/>
    </row>
    <row r="372" spans="1:24" ht="12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15"/>
      <c r="T372" s="4"/>
      <c r="U372" s="4"/>
      <c r="V372" s="4"/>
      <c r="W372" s="4"/>
      <c r="X372" s="4"/>
    </row>
    <row r="373" spans="1:24" ht="12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15"/>
      <c r="T373" s="4"/>
      <c r="U373" s="4"/>
      <c r="V373" s="4"/>
      <c r="W373" s="4"/>
      <c r="X373" s="4"/>
    </row>
    <row r="374" spans="1:24" ht="12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15"/>
      <c r="T374" s="4"/>
      <c r="U374" s="4"/>
      <c r="V374" s="4"/>
      <c r="W374" s="4"/>
      <c r="X374" s="4"/>
    </row>
    <row r="375" spans="1:24" ht="12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15"/>
      <c r="T375" s="4"/>
      <c r="U375" s="4"/>
      <c r="V375" s="4"/>
      <c r="W375" s="4"/>
      <c r="X375" s="4"/>
    </row>
    <row r="376" spans="1:24" ht="12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15"/>
      <c r="T376" s="4"/>
      <c r="U376" s="4"/>
      <c r="V376" s="4"/>
      <c r="W376" s="4"/>
      <c r="X376" s="4"/>
    </row>
    <row r="377" spans="1:24" ht="12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15"/>
      <c r="T377" s="4"/>
      <c r="U377" s="4"/>
      <c r="V377" s="4"/>
      <c r="W377" s="4"/>
      <c r="X377" s="4"/>
    </row>
    <row r="378" spans="1:24" ht="12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15"/>
      <c r="T378" s="4"/>
      <c r="U378" s="4"/>
      <c r="V378" s="4"/>
      <c r="W378" s="4"/>
      <c r="X378" s="4"/>
    </row>
    <row r="379" spans="1:24" ht="12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15"/>
      <c r="T379" s="4"/>
      <c r="U379" s="4"/>
      <c r="V379" s="4"/>
      <c r="W379" s="4"/>
      <c r="X379" s="4"/>
    </row>
    <row r="380" spans="1:24" ht="12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15"/>
      <c r="T380" s="4"/>
      <c r="U380" s="4"/>
      <c r="V380" s="4"/>
      <c r="W380" s="4"/>
      <c r="X380" s="4"/>
    </row>
    <row r="381" spans="1:24" ht="12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15"/>
      <c r="T381" s="4"/>
      <c r="U381" s="4"/>
      <c r="V381" s="4"/>
      <c r="W381" s="4"/>
      <c r="X381" s="4"/>
    </row>
    <row r="382" spans="1:24" ht="12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15"/>
      <c r="T382" s="4"/>
      <c r="U382" s="4"/>
      <c r="V382" s="4"/>
      <c r="W382" s="4"/>
      <c r="X382" s="4"/>
    </row>
    <row r="383" spans="1:24" ht="12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15"/>
      <c r="T383" s="4"/>
      <c r="U383" s="4"/>
      <c r="V383" s="4"/>
      <c r="W383" s="4"/>
      <c r="X383" s="4"/>
    </row>
    <row r="384" spans="1:24" ht="12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15"/>
      <c r="T384" s="4"/>
      <c r="U384" s="4"/>
      <c r="V384" s="4"/>
      <c r="W384" s="4"/>
      <c r="X384" s="4"/>
    </row>
    <row r="385" spans="1:24" ht="12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15"/>
      <c r="T385" s="4"/>
      <c r="U385" s="4"/>
      <c r="V385" s="4"/>
      <c r="W385" s="4"/>
      <c r="X385" s="4"/>
    </row>
    <row r="386" spans="1:24" ht="12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15"/>
      <c r="T386" s="4"/>
      <c r="U386" s="4"/>
      <c r="V386" s="4"/>
      <c r="W386" s="4"/>
      <c r="X386" s="4"/>
    </row>
    <row r="387" spans="1:24" ht="12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15"/>
      <c r="T387" s="4"/>
      <c r="U387" s="4"/>
      <c r="V387" s="4"/>
      <c r="W387" s="4"/>
      <c r="X387" s="4"/>
    </row>
    <row r="388" spans="1:24" ht="12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15"/>
      <c r="T388" s="4"/>
      <c r="U388" s="4"/>
      <c r="V388" s="4"/>
      <c r="W388" s="4"/>
      <c r="X388" s="4"/>
    </row>
    <row r="389" spans="1:24" ht="12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15"/>
      <c r="T389" s="4"/>
      <c r="U389" s="4"/>
      <c r="V389" s="4"/>
      <c r="W389" s="4"/>
      <c r="X389" s="4"/>
    </row>
    <row r="390" spans="1:24" ht="12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15"/>
      <c r="T390" s="4"/>
      <c r="U390" s="4"/>
      <c r="V390" s="4"/>
      <c r="W390" s="4"/>
      <c r="X390" s="4"/>
    </row>
    <row r="391" spans="1:24" ht="12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15"/>
      <c r="T391" s="4"/>
      <c r="U391" s="4"/>
      <c r="V391" s="4"/>
      <c r="W391" s="4"/>
      <c r="X391" s="4"/>
    </row>
    <row r="392" spans="1:24" ht="12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15"/>
      <c r="T392" s="4"/>
      <c r="U392" s="4"/>
      <c r="V392" s="4"/>
      <c r="W392" s="4"/>
      <c r="X392" s="4"/>
    </row>
    <row r="393" spans="1:24" ht="12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15"/>
      <c r="T393" s="4"/>
      <c r="U393" s="4"/>
      <c r="V393" s="4"/>
      <c r="W393" s="4"/>
      <c r="X393" s="4"/>
    </row>
    <row r="394" spans="1:24" ht="12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15"/>
      <c r="T394" s="4"/>
      <c r="U394" s="4"/>
      <c r="V394" s="4"/>
      <c r="W394" s="4"/>
      <c r="X394" s="4"/>
    </row>
    <row r="395" spans="1:24" ht="12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15"/>
      <c r="T395" s="4"/>
      <c r="U395" s="4"/>
      <c r="V395" s="4"/>
      <c r="W395" s="4"/>
      <c r="X395" s="4"/>
    </row>
    <row r="396" spans="1:24" ht="12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15"/>
      <c r="T396" s="4"/>
      <c r="U396" s="4"/>
      <c r="V396" s="4"/>
      <c r="W396" s="4"/>
      <c r="X396" s="4"/>
    </row>
    <row r="397" spans="1:24" ht="12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15"/>
      <c r="T397" s="4"/>
      <c r="U397" s="4"/>
      <c r="V397" s="4"/>
      <c r="W397" s="4"/>
      <c r="X397" s="4"/>
    </row>
    <row r="398" spans="1:24" ht="12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15"/>
      <c r="T398" s="4"/>
      <c r="U398" s="4"/>
      <c r="V398" s="4"/>
      <c r="W398" s="4"/>
      <c r="X398" s="4"/>
    </row>
    <row r="399" spans="1:24" ht="12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15"/>
      <c r="T399" s="4"/>
      <c r="U399" s="4"/>
      <c r="V399" s="4"/>
      <c r="W399" s="4"/>
      <c r="X399" s="4"/>
    </row>
    <row r="400" spans="1:24" ht="12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15"/>
      <c r="T400" s="4"/>
      <c r="U400" s="4"/>
      <c r="V400" s="4"/>
      <c r="W400" s="4"/>
      <c r="X400" s="4"/>
    </row>
    <row r="401" spans="1:24" ht="12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15"/>
      <c r="T401" s="4"/>
      <c r="U401" s="4"/>
      <c r="V401" s="4"/>
      <c r="W401" s="4"/>
      <c r="X401" s="4"/>
    </row>
    <row r="402" spans="1:24" ht="12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15"/>
      <c r="T402" s="4"/>
      <c r="U402" s="4"/>
      <c r="V402" s="4"/>
      <c r="W402" s="4"/>
      <c r="X402" s="4"/>
    </row>
    <row r="403" spans="1:24" ht="12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15"/>
      <c r="T403" s="4"/>
      <c r="U403" s="4"/>
      <c r="V403" s="4"/>
      <c r="W403" s="4"/>
      <c r="X403" s="4"/>
    </row>
    <row r="404" spans="1:24" ht="12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15"/>
      <c r="T404" s="4"/>
      <c r="U404" s="4"/>
      <c r="V404" s="4"/>
      <c r="W404" s="4"/>
      <c r="X404" s="4"/>
    </row>
    <row r="405" spans="1:24" ht="12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15"/>
      <c r="T405" s="4"/>
      <c r="U405" s="4"/>
      <c r="V405" s="4"/>
      <c r="W405" s="4"/>
      <c r="X405" s="4"/>
    </row>
    <row r="406" spans="1:24" ht="12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15"/>
      <c r="T406" s="4"/>
      <c r="U406" s="4"/>
      <c r="V406" s="4"/>
      <c r="W406" s="4"/>
      <c r="X406" s="4"/>
    </row>
    <row r="407" spans="1:24" ht="12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15"/>
      <c r="T407" s="4"/>
      <c r="U407" s="4"/>
      <c r="V407" s="4"/>
      <c r="W407" s="4"/>
      <c r="X407" s="4"/>
    </row>
    <row r="408" spans="1:24" ht="12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15"/>
      <c r="T408" s="4"/>
      <c r="U408" s="4"/>
      <c r="V408" s="4"/>
      <c r="W408" s="4"/>
      <c r="X408" s="4"/>
    </row>
    <row r="409" spans="1:24" ht="12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15"/>
      <c r="T409" s="4"/>
      <c r="U409" s="4"/>
      <c r="V409" s="4"/>
      <c r="W409" s="4"/>
      <c r="X409" s="4"/>
    </row>
    <row r="410" spans="1:24" ht="12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15"/>
      <c r="T410" s="4"/>
      <c r="U410" s="4"/>
      <c r="V410" s="4"/>
      <c r="W410" s="4"/>
      <c r="X410" s="4"/>
    </row>
    <row r="411" spans="1:24" ht="12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15"/>
      <c r="T411" s="4"/>
      <c r="U411" s="4"/>
      <c r="V411" s="4"/>
      <c r="W411" s="4"/>
      <c r="X411" s="4"/>
    </row>
    <row r="412" spans="1:24" ht="12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15"/>
      <c r="T412" s="4"/>
      <c r="U412" s="4"/>
      <c r="V412" s="4"/>
      <c r="W412" s="4"/>
      <c r="X412" s="4"/>
    </row>
    <row r="413" spans="1:24" ht="12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15"/>
      <c r="T413" s="4"/>
      <c r="U413" s="4"/>
      <c r="V413" s="4"/>
      <c r="W413" s="4"/>
      <c r="X413" s="4"/>
    </row>
    <row r="414" spans="1:24" ht="12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15"/>
      <c r="T414" s="4"/>
      <c r="U414" s="4"/>
      <c r="V414" s="4"/>
      <c r="W414" s="4"/>
      <c r="X414" s="4"/>
    </row>
    <row r="415" spans="1:24" ht="12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15"/>
      <c r="T415" s="4"/>
      <c r="U415" s="4"/>
      <c r="V415" s="4"/>
      <c r="W415" s="4"/>
      <c r="X415" s="4"/>
    </row>
    <row r="416" spans="1:24" ht="12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15"/>
      <c r="T416" s="4"/>
      <c r="U416" s="4"/>
      <c r="V416" s="4"/>
      <c r="W416" s="4"/>
      <c r="X416" s="4"/>
    </row>
    <row r="417" spans="1:24" ht="12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15"/>
      <c r="T417" s="4"/>
      <c r="U417" s="4"/>
      <c r="V417" s="4"/>
      <c r="W417" s="4"/>
      <c r="X417" s="4"/>
    </row>
    <row r="418" spans="1:24" ht="12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15"/>
      <c r="T418" s="4"/>
      <c r="U418" s="4"/>
      <c r="V418" s="4"/>
      <c r="W418" s="4"/>
      <c r="X418" s="4"/>
    </row>
    <row r="419" spans="1:24" ht="12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15"/>
      <c r="T419" s="4"/>
      <c r="U419" s="4"/>
      <c r="V419" s="4"/>
      <c r="W419" s="4"/>
      <c r="X419" s="4"/>
    </row>
    <row r="420" spans="1:24" ht="12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15"/>
      <c r="T420" s="4"/>
      <c r="U420" s="4"/>
      <c r="V420" s="4"/>
      <c r="W420" s="4"/>
      <c r="X420" s="4"/>
    </row>
    <row r="421" spans="1:24" ht="12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15"/>
      <c r="T421" s="4"/>
      <c r="U421" s="4"/>
      <c r="V421" s="4"/>
      <c r="W421" s="4"/>
      <c r="X421" s="4"/>
    </row>
    <row r="422" spans="1:24" ht="12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15"/>
      <c r="T422" s="4"/>
      <c r="U422" s="4"/>
      <c r="V422" s="4"/>
      <c r="W422" s="4"/>
      <c r="X422" s="4"/>
    </row>
    <row r="423" spans="1:24" ht="12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15"/>
      <c r="T423" s="4"/>
      <c r="U423" s="4"/>
      <c r="V423" s="4"/>
      <c r="W423" s="4"/>
      <c r="X423" s="4"/>
    </row>
    <row r="424" spans="1:24" ht="12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15"/>
      <c r="T424" s="4"/>
      <c r="U424" s="4"/>
      <c r="V424" s="4"/>
      <c r="W424" s="4"/>
      <c r="X424" s="4"/>
    </row>
    <row r="425" spans="1:24" ht="12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15"/>
      <c r="T425" s="4"/>
      <c r="U425" s="4"/>
      <c r="V425" s="4"/>
      <c r="W425" s="4"/>
      <c r="X425" s="4"/>
    </row>
    <row r="426" spans="1:24" ht="12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15"/>
      <c r="T426" s="4"/>
      <c r="U426" s="4"/>
      <c r="V426" s="4"/>
      <c r="W426" s="4"/>
      <c r="X426" s="4"/>
    </row>
    <row r="427" spans="1:24" ht="12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15"/>
      <c r="T427" s="4"/>
      <c r="U427" s="4"/>
      <c r="V427" s="4"/>
      <c r="W427" s="4"/>
      <c r="X427" s="4"/>
    </row>
    <row r="428" spans="1:24" ht="12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15"/>
      <c r="T428" s="4"/>
      <c r="U428" s="4"/>
      <c r="V428" s="4"/>
      <c r="W428" s="4"/>
      <c r="X428" s="4"/>
    </row>
    <row r="429" spans="1:24" ht="12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15"/>
      <c r="T429" s="4"/>
      <c r="U429" s="4"/>
      <c r="V429" s="4"/>
      <c r="W429" s="4"/>
      <c r="X429" s="4"/>
    </row>
    <row r="430" spans="1:24" ht="12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15"/>
      <c r="T430" s="4"/>
      <c r="U430" s="4"/>
      <c r="V430" s="4"/>
      <c r="W430" s="4"/>
      <c r="X430" s="4"/>
    </row>
    <row r="431" spans="1:24" ht="12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15"/>
      <c r="T431" s="4"/>
      <c r="U431" s="4"/>
      <c r="V431" s="4"/>
      <c r="W431" s="4"/>
      <c r="X431" s="4"/>
    </row>
    <row r="432" spans="1:24" ht="12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15"/>
      <c r="T432" s="4"/>
      <c r="U432" s="4"/>
      <c r="V432" s="4"/>
      <c r="W432" s="4"/>
      <c r="X432" s="4"/>
    </row>
    <row r="433" spans="1:24" ht="12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15"/>
      <c r="T433" s="4"/>
      <c r="U433" s="4"/>
      <c r="V433" s="4"/>
      <c r="W433" s="4"/>
      <c r="X433" s="4"/>
    </row>
    <row r="434" spans="1:24" ht="12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15"/>
      <c r="T434" s="4"/>
      <c r="U434" s="4"/>
      <c r="V434" s="4"/>
      <c r="W434" s="4"/>
      <c r="X434" s="4"/>
    </row>
    <row r="435" spans="1:24" ht="12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15"/>
      <c r="T435" s="4"/>
      <c r="U435" s="4"/>
      <c r="V435" s="4"/>
      <c r="W435" s="4"/>
      <c r="X435" s="4"/>
    </row>
    <row r="436" spans="1:24" ht="12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15"/>
      <c r="T436" s="4"/>
      <c r="U436" s="4"/>
      <c r="V436" s="4"/>
      <c r="W436" s="4"/>
      <c r="X436" s="4"/>
    </row>
    <row r="437" spans="1:24" ht="12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15"/>
      <c r="T437" s="4"/>
      <c r="U437" s="4"/>
      <c r="V437" s="4"/>
      <c r="W437" s="4"/>
      <c r="X437" s="4"/>
    </row>
    <row r="438" spans="1:24" ht="12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15"/>
      <c r="T438" s="4"/>
      <c r="U438" s="4"/>
      <c r="V438" s="4"/>
      <c r="W438" s="4"/>
      <c r="X438" s="4"/>
    </row>
    <row r="439" spans="1:24" ht="12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15"/>
      <c r="T439" s="4"/>
      <c r="U439" s="4"/>
      <c r="V439" s="4"/>
      <c r="W439" s="4"/>
      <c r="X439" s="4"/>
    </row>
    <row r="440" spans="1:24" ht="12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15"/>
      <c r="T440" s="4"/>
      <c r="U440" s="4"/>
      <c r="V440" s="4"/>
      <c r="W440" s="4"/>
      <c r="X440" s="4"/>
    </row>
    <row r="441" spans="1:24" ht="12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15"/>
      <c r="T441" s="4"/>
      <c r="U441" s="4"/>
      <c r="V441" s="4"/>
      <c r="W441" s="4"/>
      <c r="X441" s="4"/>
    </row>
    <row r="442" spans="1:24" ht="12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15"/>
      <c r="T442" s="4"/>
      <c r="U442" s="4"/>
      <c r="V442" s="4"/>
      <c r="W442" s="4"/>
      <c r="X442" s="4"/>
    </row>
    <row r="443" spans="1:24" ht="12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15"/>
      <c r="T443" s="4"/>
      <c r="U443" s="4"/>
      <c r="V443" s="4"/>
      <c r="W443" s="4"/>
      <c r="X443" s="4"/>
    </row>
    <row r="444" spans="1:24" ht="12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15"/>
      <c r="T444" s="4"/>
      <c r="U444" s="4"/>
      <c r="V444" s="4"/>
      <c r="W444" s="4"/>
      <c r="X444" s="4"/>
    </row>
    <row r="445" spans="1:24" ht="12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15"/>
      <c r="T445" s="4"/>
      <c r="U445" s="4"/>
      <c r="V445" s="4"/>
      <c r="W445" s="4"/>
      <c r="X445" s="4"/>
    </row>
    <row r="446" spans="1:24" ht="12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15"/>
      <c r="T446" s="4"/>
      <c r="U446" s="4"/>
      <c r="V446" s="4"/>
      <c r="W446" s="4"/>
      <c r="X446" s="4"/>
    </row>
    <row r="447" spans="1:24" ht="12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15"/>
      <c r="T447" s="4"/>
      <c r="U447" s="4"/>
      <c r="V447" s="4"/>
      <c r="W447" s="4"/>
      <c r="X447" s="4"/>
    </row>
    <row r="448" spans="1:24" ht="12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15"/>
      <c r="T448" s="4"/>
      <c r="U448" s="4"/>
      <c r="V448" s="4"/>
      <c r="W448" s="4"/>
      <c r="X448" s="4"/>
    </row>
    <row r="449" spans="1:24" ht="12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15"/>
      <c r="T449" s="4"/>
      <c r="U449" s="4"/>
      <c r="V449" s="4"/>
      <c r="W449" s="4"/>
      <c r="X449" s="4"/>
    </row>
    <row r="450" spans="1:24" ht="12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15"/>
      <c r="T450" s="4"/>
      <c r="U450" s="4"/>
      <c r="V450" s="4"/>
      <c r="W450" s="4"/>
      <c r="X450" s="4"/>
    </row>
    <row r="451" spans="1:24" ht="12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15"/>
      <c r="T451" s="4"/>
      <c r="U451" s="4"/>
      <c r="V451" s="4"/>
      <c r="W451" s="4"/>
      <c r="X451" s="4"/>
    </row>
    <row r="452" spans="1:24" ht="12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15"/>
      <c r="T452" s="4"/>
      <c r="U452" s="4"/>
      <c r="V452" s="4"/>
      <c r="W452" s="4"/>
      <c r="X452" s="4"/>
    </row>
    <row r="453" spans="1:24" ht="12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15"/>
      <c r="T453" s="4"/>
      <c r="U453" s="4"/>
      <c r="V453" s="4"/>
      <c r="W453" s="4"/>
      <c r="X453" s="4"/>
    </row>
    <row r="454" spans="1:24" ht="12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15"/>
      <c r="T454" s="4"/>
      <c r="U454" s="4"/>
      <c r="V454" s="4"/>
      <c r="W454" s="4"/>
      <c r="X454" s="4"/>
    </row>
    <row r="455" spans="1:24" ht="12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15"/>
      <c r="T455" s="4"/>
      <c r="U455" s="4"/>
      <c r="V455" s="4"/>
      <c r="W455" s="4"/>
      <c r="X455" s="4"/>
    </row>
    <row r="456" spans="1:24" ht="12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15"/>
      <c r="T456" s="4"/>
      <c r="U456" s="4"/>
      <c r="V456" s="4"/>
      <c r="W456" s="4"/>
      <c r="X456" s="4"/>
    </row>
    <row r="457" spans="1:24" ht="12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15"/>
      <c r="T457" s="4"/>
      <c r="U457" s="4"/>
      <c r="V457" s="4"/>
      <c r="W457" s="4"/>
      <c r="X457" s="4"/>
    </row>
    <row r="458" spans="1:24" ht="12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15"/>
      <c r="T458" s="4"/>
      <c r="U458" s="4"/>
      <c r="V458" s="4"/>
      <c r="W458" s="4"/>
      <c r="X458" s="4"/>
    </row>
    <row r="459" spans="1:24" ht="12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15"/>
      <c r="T459" s="4"/>
      <c r="U459" s="4"/>
      <c r="V459" s="4"/>
      <c r="W459" s="4"/>
      <c r="X459" s="4"/>
    </row>
    <row r="460" spans="1:24" ht="12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15"/>
      <c r="T460" s="4"/>
      <c r="U460" s="4"/>
      <c r="V460" s="4"/>
      <c r="W460" s="4"/>
      <c r="X460" s="4"/>
    </row>
    <row r="461" spans="1:24" ht="12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15"/>
      <c r="T461" s="4"/>
      <c r="U461" s="4"/>
      <c r="V461" s="4"/>
      <c r="W461" s="4"/>
      <c r="X461" s="4"/>
    </row>
    <row r="462" spans="1:24" ht="12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15"/>
      <c r="T462" s="4"/>
      <c r="U462" s="4"/>
      <c r="V462" s="4"/>
      <c r="W462" s="4"/>
      <c r="X462" s="4"/>
    </row>
    <row r="463" spans="1:24" ht="12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15"/>
      <c r="T463" s="4"/>
      <c r="U463" s="4"/>
      <c r="V463" s="4"/>
      <c r="W463" s="4"/>
      <c r="X463" s="4"/>
    </row>
    <row r="464" spans="1:24" ht="12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15"/>
      <c r="T464" s="4"/>
      <c r="U464" s="4"/>
      <c r="V464" s="4"/>
      <c r="W464" s="4"/>
      <c r="X464" s="4"/>
    </row>
    <row r="465" spans="1:24" ht="12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15"/>
      <c r="T465" s="4"/>
      <c r="U465" s="4"/>
      <c r="V465" s="4"/>
      <c r="W465" s="4"/>
      <c r="X465" s="4"/>
    </row>
    <row r="466" spans="1:24" ht="12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15"/>
      <c r="T466" s="4"/>
      <c r="U466" s="4"/>
      <c r="V466" s="4"/>
      <c r="W466" s="4"/>
      <c r="X466" s="4"/>
    </row>
    <row r="467" spans="1:24" ht="12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15"/>
      <c r="T467" s="4"/>
      <c r="U467" s="4"/>
      <c r="V467" s="4"/>
      <c r="W467" s="4"/>
      <c r="X467" s="4"/>
    </row>
    <row r="468" spans="1:24" ht="12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15"/>
      <c r="T468" s="4"/>
      <c r="U468" s="4"/>
      <c r="V468" s="4"/>
      <c r="W468" s="4"/>
      <c r="X468" s="4"/>
    </row>
    <row r="469" spans="1:24" ht="12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15"/>
      <c r="T469" s="4"/>
      <c r="U469" s="4"/>
      <c r="V469" s="4"/>
      <c r="W469" s="4"/>
      <c r="X469" s="4"/>
    </row>
    <row r="470" spans="1:24" ht="12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15"/>
      <c r="T470" s="4"/>
      <c r="U470" s="4"/>
      <c r="V470" s="4"/>
      <c r="W470" s="4"/>
      <c r="X470" s="4"/>
    </row>
    <row r="471" spans="1:24" ht="12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15"/>
      <c r="T471" s="4"/>
      <c r="U471" s="4"/>
      <c r="V471" s="4"/>
      <c r="W471" s="4"/>
      <c r="X471" s="4"/>
    </row>
    <row r="472" spans="1:24" ht="12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15"/>
      <c r="T472" s="4"/>
      <c r="U472" s="4"/>
      <c r="V472" s="4"/>
      <c r="W472" s="4"/>
      <c r="X472" s="4"/>
    </row>
    <row r="473" spans="1:24" ht="12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15"/>
      <c r="T473" s="4"/>
      <c r="U473" s="4"/>
      <c r="V473" s="4"/>
      <c r="W473" s="4"/>
      <c r="X473" s="4"/>
    </row>
    <row r="474" spans="1:24" ht="12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15"/>
      <c r="T474" s="4"/>
      <c r="U474" s="4"/>
      <c r="V474" s="4"/>
      <c r="W474" s="4"/>
      <c r="X474" s="4"/>
    </row>
    <row r="475" spans="1:24" ht="12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15"/>
      <c r="T475" s="4"/>
      <c r="U475" s="4"/>
      <c r="V475" s="4"/>
      <c r="W475" s="4"/>
      <c r="X475" s="4"/>
    </row>
    <row r="476" spans="1:24" ht="12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15"/>
      <c r="T476" s="4"/>
      <c r="U476" s="4"/>
      <c r="V476" s="4"/>
      <c r="W476" s="4"/>
      <c r="X476" s="4"/>
    </row>
    <row r="477" spans="1:24" ht="12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15"/>
      <c r="T477" s="4"/>
      <c r="U477" s="4"/>
      <c r="V477" s="4"/>
      <c r="W477" s="4"/>
      <c r="X477" s="4"/>
    </row>
    <row r="478" spans="1:24" ht="12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15"/>
      <c r="T478" s="4"/>
      <c r="U478" s="4"/>
      <c r="V478" s="4"/>
      <c r="W478" s="4"/>
      <c r="X478" s="4"/>
    </row>
    <row r="479" spans="1:24" ht="12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15"/>
      <c r="T479" s="4"/>
      <c r="U479" s="4"/>
      <c r="V479" s="4"/>
      <c r="W479" s="4"/>
      <c r="X479" s="4"/>
    </row>
    <row r="480" spans="1:24" ht="12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15"/>
      <c r="T480" s="4"/>
      <c r="U480" s="4"/>
      <c r="V480" s="4"/>
      <c r="W480" s="4"/>
      <c r="X480" s="4"/>
    </row>
    <row r="481" spans="1:24" ht="12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15"/>
      <c r="T481" s="4"/>
      <c r="U481" s="4"/>
      <c r="V481" s="4"/>
      <c r="W481" s="4"/>
      <c r="X481" s="4"/>
    </row>
    <row r="482" spans="1:24" ht="12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15"/>
      <c r="T482" s="4"/>
      <c r="U482" s="4"/>
      <c r="V482" s="4"/>
      <c r="W482" s="4"/>
      <c r="X482" s="4"/>
    </row>
    <row r="483" spans="1:24" ht="12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15"/>
      <c r="T483" s="4"/>
      <c r="U483" s="4"/>
      <c r="V483" s="4"/>
      <c r="W483" s="4"/>
      <c r="X483" s="4"/>
    </row>
    <row r="484" spans="1:24" ht="12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15"/>
      <c r="T484" s="4"/>
      <c r="U484" s="4"/>
      <c r="V484" s="4"/>
      <c r="W484" s="4"/>
      <c r="X484" s="4"/>
    </row>
    <row r="485" spans="1:24" ht="12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15"/>
      <c r="T485" s="4"/>
      <c r="U485" s="4"/>
      <c r="V485" s="4"/>
      <c r="W485" s="4"/>
      <c r="X485" s="4"/>
    </row>
    <row r="486" spans="1:24" ht="12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15"/>
      <c r="T486" s="4"/>
      <c r="U486" s="4"/>
      <c r="V486" s="4"/>
      <c r="W486" s="4"/>
      <c r="X486" s="4"/>
    </row>
    <row r="487" spans="1:24" ht="12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15"/>
      <c r="T487" s="4"/>
      <c r="U487" s="4"/>
      <c r="V487" s="4"/>
      <c r="W487" s="4"/>
      <c r="X487" s="4"/>
    </row>
    <row r="488" spans="1:24" ht="12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15"/>
      <c r="T488" s="4"/>
      <c r="U488" s="4"/>
      <c r="V488" s="4"/>
      <c r="W488" s="4"/>
      <c r="X488" s="4"/>
    </row>
    <row r="489" spans="1:24" ht="12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15"/>
      <c r="T489" s="4"/>
      <c r="U489" s="4"/>
      <c r="V489" s="4"/>
      <c r="W489" s="4"/>
      <c r="X489" s="4"/>
    </row>
    <row r="490" spans="1:24" ht="12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15"/>
      <c r="T490" s="4"/>
      <c r="U490" s="4"/>
      <c r="V490" s="4"/>
      <c r="W490" s="4"/>
      <c r="X490" s="4"/>
    </row>
    <row r="491" spans="1:24" ht="12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15"/>
      <c r="T491" s="4"/>
      <c r="U491" s="4"/>
      <c r="V491" s="4"/>
      <c r="W491" s="4"/>
      <c r="X491" s="4"/>
    </row>
    <row r="492" spans="1:24" ht="12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15"/>
      <c r="T492" s="4"/>
      <c r="U492" s="4"/>
      <c r="V492" s="4"/>
      <c r="W492" s="4"/>
      <c r="X492" s="4"/>
    </row>
    <row r="493" spans="1:24" ht="12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15"/>
      <c r="T493" s="4"/>
      <c r="U493" s="4"/>
      <c r="V493" s="4"/>
      <c r="W493" s="4"/>
      <c r="X493" s="4"/>
    </row>
    <row r="494" spans="1:24" ht="12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15"/>
      <c r="T494" s="4"/>
      <c r="U494" s="4"/>
      <c r="V494" s="4"/>
      <c r="W494" s="4"/>
      <c r="X494" s="4"/>
    </row>
    <row r="495" spans="1:24" ht="12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15"/>
      <c r="T495" s="4"/>
      <c r="U495" s="4"/>
      <c r="V495" s="4"/>
      <c r="W495" s="4"/>
      <c r="X495" s="4"/>
    </row>
    <row r="496" spans="1:24" ht="12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15"/>
      <c r="T496" s="4"/>
      <c r="U496" s="4"/>
      <c r="V496" s="4"/>
      <c r="W496" s="4"/>
      <c r="X496" s="4"/>
    </row>
    <row r="497" spans="1:24" ht="12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15"/>
      <c r="T497" s="4"/>
      <c r="U497" s="4"/>
      <c r="V497" s="4"/>
      <c r="W497" s="4"/>
      <c r="X497" s="4"/>
    </row>
    <row r="498" spans="1:24" ht="12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15"/>
      <c r="T498" s="4"/>
      <c r="U498" s="4"/>
      <c r="V498" s="4"/>
      <c r="W498" s="4"/>
      <c r="X498" s="4"/>
    </row>
    <row r="499" spans="1:24" ht="12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15"/>
      <c r="T499" s="4"/>
      <c r="U499" s="4"/>
      <c r="V499" s="4"/>
      <c r="W499" s="4"/>
      <c r="X499" s="4"/>
    </row>
    <row r="500" spans="1:24" ht="12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15"/>
      <c r="T500" s="4"/>
      <c r="U500" s="4"/>
      <c r="V500" s="4"/>
      <c r="W500" s="4"/>
      <c r="X500" s="4"/>
    </row>
    <row r="501" spans="1:24" ht="12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15"/>
      <c r="T501" s="4"/>
      <c r="U501" s="4"/>
      <c r="V501" s="4"/>
      <c r="W501" s="4"/>
      <c r="X501" s="4"/>
    </row>
    <row r="502" spans="1:24" ht="12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15"/>
      <c r="T502" s="4"/>
      <c r="U502" s="4"/>
      <c r="V502" s="4"/>
      <c r="W502" s="4"/>
      <c r="X502" s="4"/>
    </row>
    <row r="503" spans="1:24" ht="12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15"/>
      <c r="T503" s="4"/>
      <c r="U503" s="4"/>
      <c r="V503" s="4"/>
      <c r="W503" s="4"/>
      <c r="X503" s="4"/>
    </row>
    <row r="504" spans="1:24" ht="12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15"/>
      <c r="T504" s="4"/>
      <c r="U504" s="4"/>
      <c r="V504" s="4"/>
      <c r="W504" s="4"/>
      <c r="X504" s="4"/>
    </row>
    <row r="505" spans="1:24" ht="12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15"/>
      <c r="T505" s="4"/>
      <c r="U505" s="4"/>
      <c r="V505" s="4"/>
      <c r="W505" s="4"/>
      <c r="X505" s="4"/>
    </row>
    <row r="506" spans="1:24" ht="12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15"/>
      <c r="T506" s="4"/>
      <c r="U506" s="4"/>
      <c r="V506" s="4"/>
      <c r="W506" s="4"/>
      <c r="X506" s="4"/>
    </row>
    <row r="507" spans="1:24" ht="12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15"/>
      <c r="T507" s="4"/>
      <c r="U507" s="4"/>
      <c r="V507" s="4"/>
      <c r="W507" s="4"/>
      <c r="X507" s="4"/>
    </row>
    <row r="508" spans="1:24" ht="12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15"/>
      <c r="T508" s="4"/>
      <c r="U508" s="4"/>
      <c r="V508" s="4"/>
      <c r="W508" s="4"/>
      <c r="X508" s="4"/>
    </row>
    <row r="509" spans="1:24" ht="12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15"/>
      <c r="T509" s="4"/>
      <c r="U509" s="4"/>
      <c r="V509" s="4"/>
      <c r="W509" s="4"/>
      <c r="X509" s="4"/>
    </row>
    <row r="510" spans="1:24" ht="12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15"/>
      <c r="T510" s="4"/>
      <c r="U510" s="4"/>
      <c r="V510" s="4"/>
      <c r="W510" s="4"/>
      <c r="X510" s="4"/>
    </row>
    <row r="511" spans="1:24" ht="12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15"/>
      <c r="T511" s="4"/>
      <c r="U511" s="4"/>
      <c r="V511" s="4"/>
      <c r="W511" s="4"/>
      <c r="X511" s="4"/>
    </row>
    <row r="512" spans="1:24" ht="12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15"/>
      <c r="T512" s="4"/>
      <c r="U512" s="4"/>
      <c r="V512" s="4"/>
      <c r="W512" s="4"/>
      <c r="X512" s="4"/>
    </row>
    <row r="513" spans="1:24" ht="12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15"/>
      <c r="T513" s="4"/>
      <c r="U513" s="4"/>
      <c r="V513" s="4"/>
      <c r="W513" s="4"/>
      <c r="X513" s="4"/>
    </row>
    <row r="514" spans="1:24" ht="12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15"/>
      <c r="T514" s="4"/>
      <c r="U514" s="4"/>
      <c r="V514" s="4"/>
      <c r="W514" s="4"/>
      <c r="X514" s="4"/>
    </row>
    <row r="515" spans="1:24" ht="12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15"/>
      <c r="T515" s="4"/>
      <c r="U515" s="4"/>
      <c r="V515" s="4"/>
      <c r="W515" s="4"/>
      <c r="X515" s="4"/>
    </row>
    <row r="516" spans="1:24" ht="12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15"/>
      <c r="T516" s="4"/>
      <c r="U516" s="4"/>
      <c r="V516" s="4"/>
      <c r="W516" s="4"/>
      <c r="X516" s="4"/>
    </row>
    <row r="517" spans="1:24" ht="12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15"/>
      <c r="T517" s="4"/>
      <c r="U517" s="4"/>
      <c r="V517" s="4"/>
      <c r="W517" s="4"/>
      <c r="X517" s="4"/>
    </row>
    <row r="518" spans="1:24" ht="12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15"/>
      <c r="T518" s="4"/>
      <c r="U518" s="4"/>
      <c r="V518" s="4"/>
      <c r="W518" s="4"/>
      <c r="X518" s="4"/>
    </row>
    <row r="519" spans="1:24" ht="12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15"/>
      <c r="T519" s="4"/>
      <c r="U519" s="4"/>
      <c r="V519" s="4"/>
      <c r="W519" s="4"/>
      <c r="X519" s="4"/>
    </row>
    <row r="520" spans="1:24" ht="12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15"/>
      <c r="T520" s="4"/>
      <c r="U520" s="4"/>
      <c r="V520" s="4"/>
      <c r="W520" s="4"/>
      <c r="X520" s="4"/>
    </row>
    <row r="521" spans="1:24" ht="12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15"/>
      <c r="T521" s="4"/>
      <c r="U521" s="4"/>
      <c r="V521" s="4"/>
      <c r="W521" s="4"/>
      <c r="X521" s="4"/>
    </row>
    <row r="522" spans="1:24" ht="12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15"/>
      <c r="T522" s="4"/>
      <c r="U522" s="4"/>
      <c r="V522" s="4"/>
      <c r="W522" s="4"/>
      <c r="X522" s="4"/>
    </row>
    <row r="523" spans="1:24" ht="12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15"/>
      <c r="T523" s="4"/>
      <c r="U523" s="4"/>
      <c r="V523" s="4"/>
      <c r="W523" s="4"/>
      <c r="X523" s="4"/>
    </row>
    <row r="524" spans="1:24" ht="12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15"/>
      <c r="T524" s="4"/>
      <c r="U524" s="4"/>
      <c r="V524" s="4"/>
      <c r="W524" s="4"/>
      <c r="X524" s="4"/>
    </row>
    <row r="525" spans="1:24" ht="12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15"/>
      <c r="T525" s="4"/>
      <c r="U525" s="4"/>
      <c r="V525" s="4"/>
      <c r="W525" s="4"/>
      <c r="X525" s="4"/>
    </row>
    <row r="526" spans="1:24" ht="12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15"/>
      <c r="T526" s="4"/>
      <c r="U526" s="4"/>
      <c r="V526" s="4"/>
      <c r="W526" s="4"/>
      <c r="X526" s="4"/>
    </row>
    <row r="527" spans="1:24" ht="12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15"/>
      <c r="T527" s="4"/>
      <c r="U527" s="4"/>
      <c r="V527" s="4"/>
      <c r="W527" s="4"/>
      <c r="X527" s="4"/>
    </row>
    <row r="528" spans="1:24" ht="12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15"/>
      <c r="T528" s="4"/>
      <c r="U528" s="4"/>
      <c r="V528" s="4"/>
      <c r="W528" s="4"/>
      <c r="X528" s="4"/>
    </row>
    <row r="529" spans="1:24" ht="12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15"/>
      <c r="T529" s="4"/>
      <c r="U529" s="4"/>
      <c r="V529" s="4"/>
      <c r="W529" s="4"/>
      <c r="X529" s="4"/>
    </row>
    <row r="530" spans="1:24" ht="12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15"/>
      <c r="T530" s="4"/>
      <c r="U530" s="4"/>
      <c r="V530" s="4"/>
      <c r="W530" s="4"/>
      <c r="X530" s="4"/>
    </row>
    <row r="531" spans="1:24" ht="12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15"/>
      <c r="T531" s="4"/>
      <c r="U531" s="4"/>
      <c r="V531" s="4"/>
      <c r="W531" s="4"/>
      <c r="X531" s="4"/>
    </row>
    <row r="532" spans="1:24" ht="12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15"/>
      <c r="T532" s="4"/>
      <c r="U532" s="4"/>
      <c r="V532" s="4"/>
      <c r="W532" s="4"/>
      <c r="X532" s="4"/>
    </row>
    <row r="533" spans="1:24" ht="12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15"/>
      <c r="T533" s="4"/>
      <c r="U533" s="4"/>
      <c r="V533" s="4"/>
      <c r="W533" s="4"/>
      <c r="X533" s="4"/>
    </row>
    <row r="534" spans="1:24" ht="12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15"/>
      <c r="T534" s="4"/>
      <c r="U534" s="4"/>
      <c r="V534" s="4"/>
      <c r="W534" s="4"/>
      <c r="X534" s="4"/>
    </row>
    <row r="535" spans="1:24" ht="12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15"/>
      <c r="T535" s="4"/>
      <c r="U535" s="4"/>
      <c r="V535" s="4"/>
      <c r="W535" s="4"/>
      <c r="X535" s="4"/>
    </row>
    <row r="536" spans="1:24" ht="12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15"/>
      <c r="T536" s="4"/>
      <c r="U536" s="4"/>
      <c r="V536" s="4"/>
      <c r="W536" s="4"/>
      <c r="X536" s="4"/>
    </row>
    <row r="537" spans="1:24" ht="12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15"/>
      <c r="T537" s="4"/>
      <c r="U537" s="4"/>
      <c r="V537" s="4"/>
      <c r="W537" s="4"/>
      <c r="X537" s="4"/>
    </row>
    <row r="538" spans="1:24" ht="12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15"/>
      <c r="T538" s="4"/>
      <c r="U538" s="4"/>
      <c r="V538" s="4"/>
      <c r="W538" s="4"/>
      <c r="X538" s="4"/>
    </row>
    <row r="539" spans="1:24" ht="12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15"/>
      <c r="T539" s="4"/>
      <c r="U539" s="4"/>
      <c r="V539" s="4"/>
      <c r="W539" s="4"/>
      <c r="X539" s="4"/>
    </row>
    <row r="540" spans="1:24" ht="12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15"/>
      <c r="T540" s="4"/>
      <c r="U540" s="4"/>
      <c r="V540" s="4"/>
      <c r="W540" s="4"/>
      <c r="X540" s="4"/>
    </row>
    <row r="541" spans="1:24" ht="12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15"/>
      <c r="T541" s="4"/>
      <c r="U541" s="4"/>
      <c r="V541" s="4"/>
      <c r="W541" s="4"/>
      <c r="X541" s="4"/>
    </row>
    <row r="542" spans="1:24" ht="12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15"/>
      <c r="T542" s="4"/>
      <c r="U542" s="4"/>
      <c r="V542" s="4"/>
      <c r="W542" s="4"/>
      <c r="X542" s="4"/>
    </row>
    <row r="543" spans="1:24" ht="12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15"/>
      <c r="T543" s="4"/>
      <c r="U543" s="4"/>
      <c r="V543" s="4"/>
      <c r="W543" s="4"/>
      <c r="X543" s="4"/>
    </row>
    <row r="544" spans="1:24" ht="12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15"/>
      <c r="T544" s="4"/>
      <c r="U544" s="4"/>
      <c r="V544" s="4"/>
      <c r="W544" s="4"/>
      <c r="X544" s="4"/>
    </row>
    <row r="545" spans="1:24" ht="12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15"/>
      <c r="T545" s="4"/>
      <c r="U545" s="4"/>
      <c r="V545" s="4"/>
      <c r="W545" s="4"/>
      <c r="X545" s="4"/>
    </row>
    <row r="546" spans="1:24" ht="12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15"/>
      <c r="T546" s="4"/>
      <c r="U546" s="4"/>
      <c r="V546" s="4"/>
      <c r="W546" s="4"/>
      <c r="X546" s="4"/>
    </row>
    <row r="547" spans="1:24" ht="12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15"/>
      <c r="T547" s="4"/>
      <c r="U547" s="4"/>
      <c r="V547" s="4"/>
      <c r="W547" s="4"/>
      <c r="X547" s="4"/>
    </row>
    <row r="548" spans="1:24" ht="12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15"/>
      <c r="T548" s="4"/>
      <c r="U548" s="4"/>
      <c r="V548" s="4"/>
      <c r="W548" s="4"/>
      <c r="X548" s="4"/>
    </row>
    <row r="549" spans="1:24" ht="12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15"/>
      <c r="T549" s="4"/>
      <c r="U549" s="4"/>
      <c r="V549" s="4"/>
      <c r="W549" s="4"/>
      <c r="X549" s="4"/>
    </row>
    <row r="550" spans="1:24" ht="12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15"/>
      <c r="T550" s="4"/>
      <c r="U550" s="4"/>
      <c r="V550" s="4"/>
      <c r="W550" s="4"/>
      <c r="X550" s="4"/>
    </row>
    <row r="551" spans="1:24" ht="12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15"/>
      <c r="T551" s="4"/>
      <c r="U551" s="4"/>
      <c r="V551" s="4"/>
      <c r="W551" s="4"/>
      <c r="X551" s="4"/>
    </row>
    <row r="552" spans="1:24" ht="12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15"/>
      <c r="T552" s="4"/>
      <c r="U552" s="4"/>
      <c r="V552" s="4"/>
      <c r="W552" s="4"/>
      <c r="X552" s="4"/>
    </row>
    <row r="553" spans="1:24" ht="12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15"/>
      <c r="T553" s="4"/>
      <c r="U553" s="4"/>
      <c r="V553" s="4"/>
      <c r="W553" s="4"/>
      <c r="X553" s="4"/>
    </row>
    <row r="554" spans="1:24" ht="12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15"/>
      <c r="T554" s="4"/>
      <c r="U554" s="4"/>
      <c r="V554" s="4"/>
      <c r="W554" s="4"/>
      <c r="X554" s="4"/>
    </row>
    <row r="555" spans="1:24" ht="12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15"/>
      <c r="T555" s="4"/>
      <c r="U555" s="4"/>
      <c r="V555" s="4"/>
      <c r="W555" s="4"/>
      <c r="X555" s="4"/>
    </row>
    <row r="556" spans="1:24" ht="12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15"/>
      <c r="T556" s="4"/>
      <c r="U556" s="4"/>
      <c r="V556" s="4"/>
      <c r="W556" s="4"/>
      <c r="X556" s="4"/>
    </row>
    <row r="557" spans="1:24" ht="12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15"/>
      <c r="T557" s="4"/>
      <c r="U557" s="4"/>
      <c r="V557" s="4"/>
      <c r="W557" s="4"/>
      <c r="X557" s="4"/>
    </row>
    <row r="558" spans="1:24" ht="12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15"/>
      <c r="T558" s="4"/>
      <c r="U558" s="4"/>
      <c r="V558" s="4"/>
      <c r="W558" s="4"/>
      <c r="X558" s="4"/>
    </row>
    <row r="559" spans="1:24" ht="12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15"/>
      <c r="T559" s="4"/>
      <c r="U559" s="4"/>
      <c r="V559" s="4"/>
      <c r="W559" s="4"/>
      <c r="X559" s="4"/>
    </row>
    <row r="560" spans="1:24" ht="12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15"/>
      <c r="T560" s="4"/>
      <c r="U560" s="4"/>
      <c r="V560" s="4"/>
      <c r="W560" s="4"/>
      <c r="X560" s="4"/>
    </row>
    <row r="561" spans="1:24" ht="12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15"/>
      <c r="T561" s="4"/>
      <c r="U561" s="4"/>
      <c r="V561" s="4"/>
      <c r="W561" s="4"/>
      <c r="X561" s="4"/>
    </row>
    <row r="562" spans="1:24" ht="12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15"/>
      <c r="T562" s="4"/>
      <c r="U562" s="4"/>
      <c r="V562" s="4"/>
      <c r="W562" s="4"/>
      <c r="X562" s="4"/>
    </row>
    <row r="563" spans="1:24" ht="12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15"/>
      <c r="T563" s="4"/>
      <c r="U563" s="4"/>
      <c r="V563" s="4"/>
      <c r="W563" s="4"/>
      <c r="X563" s="4"/>
    </row>
    <row r="564" spans="1:24" ht="12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15"/>
      <c r="T564" s="4"/>
      <c r="U564" s="4"/>
      <c r="V564" s="4"/>
      <c r="W564" s="4"/>
      <c r="X564" s="4"/>
    </row>
    <row r="565" spans="1:24" ht="12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15"/>
      <c r="T565" s="4"/>
      <c r="U565" s="4"/>
      <c r="V565" s="4"/>
      <c r="W565" s="4"/>
      <c r="X565" s="4"/>
    </row>
    <row r="566" spans="1:24" ht="12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15"/>
      <c r="T566" s="4"/>
      <c r="U566" s="4"/>
      <c r="V566" s="4"/>
      <c r="W566" s="4"/>
      <c r="X566" s="4"/>
    </row>
    <row r="567" spans="1:24" ht="12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15"/>
      <c r="T567" s="4"/>
      <c r="U567" s="4"/>
      <c r="V567" s="4"/>
      <c r="W567" s="4"/>
      <c r="X567" s="4"/>
    </row>
    <row r="568" spans="1:24" ht="12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15"/>
      <c r="T568" s="4"/>
      <c r="U568" s="4"/>
      <c r="V568" s="4"/>
      <c r="W568" s="4"/>
      <c r="X568" s="4"/>
    </row>
    <row r="569" spans="1:24" ht="12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15"/>
      <c r="T569" s="4"/>
      <c r="U569" s="4"/>
      <c r="V569" s="4"/>
      <c r="W569" s="4"/>
      <c r="X569" s="4"/>
    </row>
    <row r="570" spans="1:24" ht="12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15"/>
      <c r="T570" s="4"/>
      <c r="U570" s="4"/>
      <c r="V570" s="4"/>
      <c r="W570" s="4"/>
      <c r="X570" s="4"/>
    </row>
    <row r="571" spans="1:24" ht="12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15"/>
      <c r="T571" s="4"/>
      <c r="U571" s="4"/>
      <c r="V571" s="4"/>
      <c r="W571" s="4"/>
      <c r="X571" s="4"/>
    </row>
    <row r="572" spans="1:24" ht="12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15"/>
      <c r="T572" s="4"/>
      <c r="U572" s="4"/>
      <c r="V572" s="4"/>
      <c r="W572" s="4"/>
      <c r="X572" s="4"/>
    </row>
    <row r="573" spans="1:24" ht="12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15"/>
      <c r="T573" s="4"/>
      <c r="U573" s="4"/>
      <c r="V573" s="4"/>
      <c r="W573" s="4"/>
      <c r="X573" s="4"/>
    </row>
    <row r="574" spans="1:24" ht="12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15"/>
      <c r="T574" s="4"/>
      <c r="U574" s="4"/>
      <c r="V574" s="4"/>
      <c r="W574" s="4"/>
      <c r="X574" s="4"/>
    </row>
    <row r="575" spans="1:24" ht="12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15"/>
      <c r="T575" s="4"/>
      <c r="U575" s="4"/>
      <c r="V575" s="4"/>
      <c r="W575" s="4"/>
      <c r="X575" s="4"/>
    </row>
    <row r="576" spans="1:24" ht="12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15"/>
      <c r="T576" s="4"/>
      <c r="U576" s="4"/>
      <c r="V576" s="4"/>
      <c r="W576" s="4"/>
      <c r="X576" s="4"/>
    </row>
    <row r="577" spans="1:24" ht="12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15"/>
      <c r="T577" s="4"/>
      <c r="U577" s="4"/>
      <c r="V577" s="4"/>
      <c r="W577" s="4"/>
      <c r="X577" s="4"/>
    </row>
    <row r="578" spans="1:24" ht="12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15"/>
      <c r="T578" s="4"/>
      <c r="U578" s="4"/>
      <c r="V578" s="4"/>
      <c r="W578" s="4"/>
      <c r="X578" s="4"/>
    </row>
    <row r="579" spans="1:24" ht="12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15"/>
      <c r="T579" s="4"/>
      <c r="U579" s="4"/>
      <c r="V579" s="4"/>
      <c r="W579" s="4"/>
      <c r="X579" s="4"/>
    </row>
    <row r="580" spans="1:24" ht="12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15"/>
      <c r="T580" s="4"/>
      <c r="U580" s="4"/>
      <c r="V580" s="4"/>
      <c r="W580" s="4"/>
      <c r="X580" s="4"/>
    </row>
    <row r="581" spans="1:24" ht="12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15"/>
      <c r="T581" s="4"/>
      <c r="U581" s="4"/>
      <c r="V581" s="4"/>
      <c r="W581" s="4"/>
      <c r="X581" s="4"/>
    </row>
    <row r="582" spans="1:24" ht="12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15"/>
      <c r="T582" s="4"/>
      <c r="U582" s="4"/>
      <c r="V582" s="4"/>
      <c r="W582" s="4"/>
      <c r="X582" s="4"/>
    </row>
    <row r="583" spans="1:24" ht="12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15"/>
      <c r="T583" s="4"/>
      <c r="U583" s="4"/>
      <c r="V583" s="4"/>
      <c r="W583" s="4"/>
      <c r="X583" s="4"/>
    </row>
    <row r="584" spans="1:24" ht="12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15"/>
      <c r="T584" s="4"/>
      <c r="U584" s="4"/>
      <c r="V584" s="4"/>
      <c r="W584" s="4"/>
      <c r="X584" s="4"/>
    </row>
    <row r="585" spans="1:24" ht="12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15"/>
      <c r="T585" s="4"/>
      <c r="U585" s="4"/>
      <c r="V585" s="4"/>
      <c r="W585" s="4"/>
      <c r="X585" s="4"/>
    </row>
    <row r="586" spans="1:24" ht="12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15"/>
      <c r="T586" s="4"/>
      <c r="U586" s="4"/>
      <c r="V586" s="4"/>
      <c r="W586" s="4"/>
      <c r="X586" s="4"/>
    </row>
    <row r="587" spans="1:24" ht="12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15"/>
      <c r="T587" s="4"/>
      <c r="U587" s="4"/>
      <c r="V587" s="4"/>
      <c r="W587" s="4"/>
      <c r="X587" s="4"/>
    </row>
    <row r="588" spans="1:24" ht="12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15"/>
      <c r="T588" s="4"/>
      <c r="U588" s="4"/>
      <c r="V588" s="4"/>
      <c r="W588" s="4"/>
      <c r="X588" s="4"/>
    </row>
    <row r="589" spans="1:24" ht="12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15"/>
      <c r="T589" s="4"/>
      <c r="U589" s="4"/>
      <c r="V589" s="4"/>
      <c r="W589" s="4"/>
      <c r="X589" s="4"/>
    </row>
    <row r="590" spans="1:24" ht="12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15"/>
      <c r="T590" s="4"/>
      <c r="U590" s="4"/>
      <c r="V590" s="4"/>
      <c r="W590" s="4"/>
      <c r="X590" s="4"/>
    </row>
    <row r="591" spans="1:24" ht="12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15"/>
      <c r="T591" s="4"/>
      <c r="U591" s="4"/>
      <c r="V591" s="4"/>
      <c r="W591" s="4"/>
      <c r="X591" s="4"/>
    </row>
    <row r="592" spans="1:24" ht="12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15"/>
      <c r="T592" s="4"/>
      <c r="U592" s="4"/>
      <c r="V592" s="4"/>
      <c r="W592" s="4"/>
      <c r="X592" s="4"/>
    </row>
    <row r="593" spans="1:24" ht="12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15"/>
      <c r="T593" s="4"/>
      <c r="U593" s="4"/>
      <c r="V593" s="4"/>
      <c r="W593" s="4"/>
      <c r="X593" s="4"/>
    </row>
    <row r="594" spans="1:24" ht="12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15"/>
      <c r="T594" s="4"/>
      <c r="U594" s="4"/>
      <c r="V594" s="4"/>
      <c r="W594" s="4"/>
      <c r="X594" s="4"/>
    </row>
    <row r="595" spans="1:24" ht="12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15"/>
      <c r="T595" s="4"/>
      <c r="U595" s="4"/>
      <c r="V595" s="4"/>
      <c r="W595" s="4"/>
      <c r="X595" s="4"/>
    </row>
    <row r="596" spans="1:24" ht="12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15"/>
      <c r="T596" s="4"/>
      <c r="U596" s="4"/>
      <c r="V596" s="4"/>
      <c r="W596" s="4"/>
      <c r="X596" s="4"/>
    </row>
    <row r="597" spans="1:24" ht="12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15"/>
      <c r="T597" s="4"/>
      <c r="U597" s="4"/>
      <c r="V597" s="4"/>
      <c r="W597" s="4"/>
      <c r="X597" s="4"/>
    </row>
    <row r="598" spans="1:24" ht="12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15"/>
      <c r="T598" s="4"/>
      <c r="U598" s="4"/>
      <c r="V598" s="4"/>
      <c r="W598" s="4"/>
      <c r="X598" s="4"/>
    </row>
    <row r="599" spans="1:24" ht="12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15"/>
      <c r="T599" s="4"/>
      <c r="U599" s="4"/>
      <c r="V599" s="4"/>
      <c r="W599" s="4"/>
      <c r="X599" s="4"/>
    </row>
    <row r="600" spans="1:24" ht="12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15"/>
      <c r="T600" s="4"/>
      <c r="U600" s="4"/>
      <c r="V600" s="4"/>
      <c r="W600" s="4"/>
      <c r="X600" s="4"/>
    </row>
    <row r="601" spans="1:24" ht="12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15"/>
      <c r="T601" s="4"/>
      <c r="U601" s="4"/>
      <c r="V601" s="4"/>
      <c r="W601" s="4"/>
      <c r="X601" s="4"/>
    </row>
    <row r="602" spans="1:24" ht="12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15"/>
      <c r="T602" s="4"/>
      <c r="U602" s="4"/>
      <c r="V602" s="4"/>
      <c r="W602" s="4"/>
      <c r="X602" s="4"/>
    </row>
    <row r="603" spans="1:24" ht="12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15"/>
      <c r="T603" s="4"/>
      <c r="U603" s="4"/>
      <c r="V603" s="4"/>
      <c r="W603" s="4"/>
      <c r="X603" s="4"/>
    </row>
    <row r="604" spans="1:24" ht="12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15"/>
      <c r="T604" s="4"/>
      <c r="U604" s="4"/>
      <c r="V604" s="4"/>
      <c r="W604" s="4"/>
      <c r="X604" s="4"/>
    </row>
    <row r="605" spans="1:24" ht="12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15"/>
      <c r="T605" s="4"/>
      <c r="U605" s="4"/>
      <c r="V605" s="4"/>
      <c r="W605" s="4"/>
      <c r="X605" s="4"/>
    </row>
    <row r="606" spans="1:24" ht="12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15"/>
      <c r="T606" s="4"/>
      <c r="U606" s="4"/>
      <c r="V606" s="4"/>
      <c r="W606" s="4"/>
      <c r="X606" s="4"/>
    </row>
    <row r="607" spans="1:24" ht="12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15"/>
      <c r="T607" s="4"/>
      <c r="U607" s="4"/>
      <c r="V607" s="4"/>
      <c r="W607" s="4"/>
      <c r="X607" s="4"/>
    </row>
    <row r="608" spans="1:24" ht="12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15"/>
      <c r="T608" s="4"/>
      <c r="U608" s="4"/>
      <c r="V608" s="4"/>
      <c r="W608" s="4"/>
      <c r="X608" s="4"/>
    </row>
    <row r="609" spans="1:24" ht="12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15"/>
      <c r="T609" s="4"/>
      <c r="U609" s="4"/>
      <c r="V609" s="4"/>
      <c r="W609" s="4"/>
      <c r="X609" s="4"/>
    </row>
    <row r="610" spans="1:24" ht="12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15"/>
      <c r="T610" s="4"/>
      <c r="U610" s="4"/>
      <c r="V610" s="4"/>
      <c r="W610" s="4"/>
      <c r="X610" s="4"/>
    </row>
    <row r="611" spans="1:24" ht="12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15"/>
      <c r="T611" s="4"/>
      <c r="U611" s="4"/>
      <c r="V611" s="4"/>
      <c r="W611" s="4"/>
      <c r="X611" s="4"/>
    </row>
    <row r="612" spans="1:24" ht="12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15"/>
      <c r="T612" s="4"/>
      <c r="U612" s="4"/>
      <c r="V612" s="4"/>
      <c r="W612" s="4"/>
      <c r="X612" s="4"/>
    </row>
    <row r="613" spans="1:24" ht="12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15"/>
      <c r="T613" s="4"/>
      <c r="U613" s="4"/>
      <c r="V613" s="4"/>
      <c r="W613" s="4"/>
      <c r="X613" s="4"/>
    </row>
    <row r="614" spans="1:24" ht="12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15"/>
      <c r="T614" s="4"/>
      <c r="U614" s="4"/>
      <c r="V614" s="4"/>
      <c r="W614" s="4"/>
      <c r="X614" s="4"/>
    </row>
    <row r="615" spans="1:24" ht="12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15"/>
      <c r="T615" s="4"/>
      <c r="U615" s="4"/>
      <c r="V615" s="4"/>
      <c r="W615" s="4"/>
      <c r="X615" s="4"/>
    </row>
    <row r="616" spans="1:24" ht="12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15"/>
      <c r="T616" s="4"/>
      <c r="U616" s="4"/>
      <c r="V616" s="4"/>
      <c r="W616" s="4"/>
      <c r="X616" s="4"/>
    </row>
    <row r="617" spans="1:24" ht="12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15"/>
      <c r="T617" s="4"/>
      <c r="U617" s="4"/>
      <c r="V617" s="4"/>
      <c r="W617" s="4"/>
      <c r="X617" s="4"/>
    </row>
    <row r="618" spans="1:24" ht="12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15"/>
      <c r="T618" s="4"/>
      <c r="U618" s="4"/>
      <c r="V618" s="4"/>
      <c r="W618" s="4"/>
      <c r="X618" s="4"/>
    </row>
    <row r="619" spans="1:24" ht="12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15"/>
      <c r="T619" s="4"/>
      <c r="U619" s="4"/>
      <c r="V619" s="4"/>
      <c r="W619" s="4"/>
      <c r="X619" s="4"/>
    </row>
    <row r="620" spans="1:24" ht="12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15"/>
      <c r="T620" s="4"/>
      <c r="U620" s="4"/>
      <c r="V620" s="4"/>
      <c r="W620" s="4"/>
      <c r="X620" s="4"/>
    </row>
    <row r="621" spans="1:24" ht="12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15"/>
      <c r="T621" s="4"/>
      <c r="U621" s="4"/>
      <c r="V621" s="4"/>
      <c r="W621" s="4"/>
      <c r="X621" s="4"/>
    </row>
    <row r="622" spans="1:24" ht="12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15"/>
      <c r="T622" s="4"/>
      <c r="U622" s="4"/>
      <c r="V622" s="4"/>
      <c r="W622" s="4"/>
      <c r="X622" s="4"/>
    </row>
    <row r="623" spans="1:24" ht="12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15"/>
      <c r="T623" s="4"/>
      <c r="U623" s="4"/>
      <c r="V623" s="4"/>
      <c r="W623" s="4"/>
      <c r="X623" s="4"/>
    </row>
    <row r="624" spans="1:24" ht="12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15"/>
      <c r="T624" s="4"/>
      <c r="U624" s="4"/>
      <c r="V624" s="4"/>
      <c r="W624" s="4"/>
      <c r="X624" s="4"/>
    </row>
    <row r="625" spans="1:24" ht="12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15"/>
      <c r="T625" s="4"/>
      <c r="U625" s="4"/>
      <c r="V625" s="4"/>
      <c r="W625" s="4"/>
      <c r="X625" s="4"/>
    </row>
    <row r="626" spans="1:24" ht="12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15"/>
      <c r="T626" s="4"/>
      <c r="U626" s="4"/>
      <c r="V626" s="4"/>
      <c r="W626" s="4"/>
      <c r="X626" s="4"/>
    </row>
    <row r="627" spans="1:24" ht="12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15"/>
      <c r="T627" s="4"/>
      <c r="U627" s="4"/>
      <c r="V627" s="4"/>
      <c r="W627" s="4"/>
      <c r="X627" s="4"/>
    </row>
    <row r="628" spans="1:24" ht="12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15"/>
      <c r="T628" s="4"/>
      <c r="U628" s="4"/>
      <c r="V628" s="4"/>
      <c r="W628" s="4"/>
      <c r="X628" s="4"/>
    </row>
    <row r="629" spans="1:24" ht="12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15"/>
      <c r="T629" s="4"/>
      <c r="U629" s="4"/>
      <c r="V629" s="4"/>
      <c r="W629" s="4"/>
      <c r="X629" s="4"/>
    </row>
    <row r="630" spans="1:24" ht="12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15"/>
      <c r="T630" s="4"/>
      <c r="U630" s="4"/>
      <c r="V630" s="4"/>
      <c r="W630" s="4"/>
      <c r="X630" s="4"/>
    </row>
    <row r="631" spans="1:24" ht="12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15"/>
      <c r="T631" s="4"/>
      <c r="U631" s="4"/>
      <c r="V631" s="4"/>
      <c r="W631" s="4"/>
      <c r="X631" s="4"/>
    </row>
    <row r="632" spans="1:24" ht="12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15"/>
      <c r="T632" s="4"/>
      <c r="U632" s="4"/>
      <c r="V632" s="4"/>
      <c r="W632" s="4"/>
      <c r="X632" s="4"/>
    </row>
    <row r="633" spans="1:24" ht="12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15"/>
      <c r="T633" s="4"/>
      <c r="U633" s="4"/>
      <c r="V633" s="4"/>
      <c r="W633" s="4"/>
      <c r="X633" s="4"/>
    </row>
    <row r="634" spans="1:24" ht="12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15"/>
      <c r="T634" s="4"/>
      <c r="U634" s="4"/>
      <c r="V634" s="4"/>
      <c r="W634" s="4"/>
      <c r="X634" s="4"/>
    </row>
    <row r="635" spans="1:24" ht="12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15"/>
      <c r="T635" s="4"/>
      <c r="U635" s="4"/>
      <c r="V635" s="4"/>
      <c r="W635" s="4"/>
      <c r="X635" s="4"/>
    </row>
    <row r="636" spans="1:24" ht="12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15"/>
      <c r="T636" s="4"/>
      <c r="U636" s="4"/>
      <c r="V636" s="4"/>
      <c r="W636" s="4"/>
      <c r="X636" s="4"/>
    </row>
    <row r="637" spans="1:24" ht="12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15"/>
      <c r="T637" s="4"/>
      <c r="U637" s="4"/>
      <c r="V637" s="4"/>
      <c r="W637" s="4"/>
      <c r="X637" s="4"/>
    </row>
    <row r="638" spans="1:24" ht="12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15"/>
      <c r="T638" s="4"/>
      <c r="U638" s="4"/>
      <c r="V638" s="4"/>
      <c r="W638" s="4"/>
      <c r="X638" s="4"/>
    </row>
    <row r="639" spans="1:24" ht="12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15"/>
      <c r="T639" s="4"/>
      <c r="U639" s="4"/>
      <c r="V639" s="4"/>
      <c r="W639" s="4"/>
      <c r="X639" s="4"/>
    </row>
    <row r="640" spans="1:24" ht="12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15"/>
      <c r="T640" s="4"/>
      <c r="U640" s="4"/>
      <c r="V640" s="4"/>
      <c r="W640" s="4"/>
      <c r="X640" s="4"/>
    </row>
    <row r="641" spans="1:24" ht="12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15"/>
      <c r="T641" s="4"/>
      <c r="U641" s="4"/>
      <c r="V641" s="4"/>
      <c r="W641" s="4"/>
      <c r="X641" s="4"/>
    </row>
    <row r="642" spans="1:24" ht="12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15"/>
      <c r="T642" s="4"/>
      <c r="U642" s="4"/>
      <c r="V642" s="4"/>
      <c r="W642" s="4"/>
      <c r="X642" s="4"/>
    </row>
    <row r="643" spans="1:24" ht="12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15"/>
      <c r="T643" s="4"/>
      <c r="U643" s="4"/>
      <c r="V643" s="4"/>
      <c r="W643" s="4"/>
      <c r="X643" s="4"/>
    </row>
    <row r="644" spans="1:24" ht="12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15"/>
      <c r="T644" s="4"/>
      <c r="U644" s="4"/>
      <c r="V644" s="4"/>
      <c r="W644" s="4"/>
      <c r="X644" s="4"/>
    </row>
    <row r="645" spans="1:24" ht="12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15"/>
      <c r="T645" s="4"/>
      <c r="U645" s="4"/>
      <c r="V645" s="4"/>
      <c r="W645" s="4"/>
      <c r="X645" s="4"/>
    </row>
    <row r="646" spans="1:24" ht="12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15"/>
      <c r="T646" s="4"/>
      <c r="U646" s="4"/>
      <c r="V646" s="4"/>
      <c r="W646" s="4"/>
      <c r="X646" s="4"/>
    </row>
    <row r="647" spans="1:24" ht="12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15"/>
      <c r="T647" s="4"/>
      <c r="U647" s="4"/>
      <c r="V647" s="4"/>
      <c r="W647" s="4"/>
      <c r="X647" s="4"/>
    </row>
    <row r="648" spans="1:24" ht="12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15"/>
      <c r="T648" s="4"/>
      <c r="U648" s="4"/>
      <c r="V648" s="4"/>
      <c r="W648" s="4"/>
      <c r="X648" s="4"/>
    </row>
    <row r="649" spans="1:24" ht="12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15"/>
      <c r="T649" s="4"/>
      <c r="U649" s="4"/>
      <c r="V649" s="4"/>
      <c r="W649" s="4"/>
      <c r="X649" s="4"/>
    </row>
    <row r="650" spans="1:24" ht="12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15"/>
      <c r="T650" s="4"/>
      <c r="U650" s="4"/>
      <c r="V650" s="4"/>
      <c r="W650" s="4"/>
      <c r="X650" s="4"/>
    </row>
    <row r="651" spans="1:24" ht="12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15"/>
      <c r="T651" s="4"/>
      <c r="U651" s="4"/>
      <c r="V651" s="4"/>
      <c r="W651" s="4"/>
      <c r="X651" s="4"/>
    </row>
    <row r="652" spans="1:24" ht="12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15"/>
      <c r="T652" s="4"/>
      <c r="U652" s="4"/>
      <c r="V652" s="4"/>
      <c r="W652" s="4"/>
      <c r="X652" s="4"/>
    </row>
    <row r="653" spans="1:24" ht="12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15"/>
      <c r="T653" s="4"/>
      <c r="U653" s="4"/>
      <c r="V653" s="4"/>
      <c r="W653" s="4"/>
      <c r="X653" s="4"/>
    </row>
    <row r="654" spans="1:24" ht="12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15"/>
      <c r="T654" s="4"/>
      <c r="U654" s="4"/>
      <c r="V654" s="4"/>
      <c r="W654" s="4"/>
      <c r="X654" s="4"/>
    </row>
    <row r="655" spans="1:24" ht="12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15"/>
      <c r="T655" s="4"/>
      <c r="U655" s="4"/>
      <c r="V655" s="4"/>
      <c r="W655" s="4"/>
      <c r="X655" s="4"/>
    </row>
    <row r="656" spans="1:24" ht="12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15"/>
      <c r="T656" s="4"/>
      <c r="U656" s="4"/>
      <c r="V656" s="4"/>
      <c r="W656" s="4"/>
      <c r="X656" s="4"/>
    </row>
    <row r="657" spans="1:24" ht="12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15"/>
      <c r="T657" s="4"/>
      <c r="U657" s="4"/>
      <c r="V657" s="4"/>
      <c r="W657" s="4"/>
      <c r="X657" s="4"/>
    </row>
    <row r="658" spans="1:24" ht="12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15"/>
      <c r="T658" s="4"/>
      <c r="U658" s="4"/>
      <c r="V658" s="4"/>
      <c r="W658" s="4"/>
      <c r="X658" s="4"/>
    </row>
    <row r="659" spans="1:24" ht="12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15"/>
      <c r="T659" s="4"/>
      <c r="U659" s="4"/>
      <c r="V659" s="4"/>
      <c r="W659" s="4"/>
      <c r="X659" s="4"/>
    </row>
    <row r="660" spans="1:24" ht="12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15"/>
      <c r="T660" s="4"/>
      <c r="U660" s="4"/>
      <c r="V660" s="4"/>
      <c r="W660" s="4"/>
      <c r="X660" s="4"/>
    </row>
    <row r="661" spans="1:24" ht="12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15"/>
      <c r="T661" s="4"/>
      <c r="U661" s="4"/>
      <c r="V661" s="4"/>
      <c r="W661" s="4"/>
      <c r="X661" s="4"/>
    </row>
    <row r="662" spans="1:24" ht="12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15"/>
      <c r="T662" s="4"/>
      <c r="U662" s="4"/>
      <c r="V662" s="4"/>
      <c r="W662" s="4"/>
      <c r="X662" s="4"/>
    </row>
    <row r="663" spans="1:24" ht="12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15"/>
      <c r="T663" s="4"/>
      <c r="U663" s="4"/>
      <c r="V663" s="4"/>
      <c r="W663" s="4"/>
      <c r="X663" s="4"/>
    </row>
    <row r="664" spans="1:24" ht="12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15"/>
      <c r="T664" s="4"/>
      <c r="U664" s="4"/>
      <c r="V664" s="4"/>
      <c r="W664" s="4"/>
      <c r="X664" s="4"/>
    </row>
    <row r="665" spans="1:24" ht="12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15"/>
      <c r="T665" s="4"/>
      <c r="U665" s="4"/>
      <c r="V665" s="4"/>
      <c r="W665" s="4"/>
      <c r="X665" s="4"/>
    </row>
    <row r="666" spans="1:24" ht="12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15"/>
      <c r="T666" s="4"/>
      <c r="U666" s="4"/>
      <c r="V666" s="4"/>
      <c r="W666" s="4"/>
      <c r="X666" s="4"/>
    </row>
    <row r="667" spans="1:24" ht="12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15"/>
      <c r="T667" s="4"/>
      <c r="U667" s="4"/>
      <c r="V667" s="4"/>
      <c r="W667" s="4"/>
      <c r="X667" s="4"/>
    </row>
    <row r="668" spans="1:24" ht="12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15"/>
      <c r="T668" s="4"/>
      <c r="U668" s="4"/>
      <c r="V668" s="4"/>
      <c r="W668" s="4"/>
      <c r="X668" s="4"/>
    </row>
    <row r="669" spans="1:24" ht="12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15"/>
      <c r="T669" s="4"/>
      <c r="U669" s="4"/>
      <c r="V669" s="4"/>
      <c r="W669" s="4"/>
      <c r="X669" s="4"/>
    </row>
    <row r="670" spans="1:24" ht="12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15"/>
      <c r="T670" s="4"/>
      <c r="U670" s="4"/>
      <c r="V670" s="4"/>
      <c r="W670" s="4"/>
      <c r="X670" s="4"/>
    </row>
    <row r="671" spans="1:24" ht="12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15"/>
      <c r="T671" s="4"/>
      <c r="U671" s="4"/>
      <c r="V671" s="4"/>
      <c r="W671" s="4"/>
      <c r="X671" s="4"/>
    </row>
    <row r="672" spans="1:24" ht="12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15"/>
      <c r="T672" s="4"/>
      <c r="U672" s="4"/>
      <c r="V672" s="4"/>
      <c r="W672" s="4"/>
      <c r="X672" s="4"/>
    </row>
    <row r="673" spans="1:24" ht="12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15"/>
      <c r="T673" s="4"/>
      <c r="U673" s="4"/>
      <c r="V673" s="4"/>
      <c r="W673" s="4"/>
      <c r="X673" s="4"/>
    </row>
    <row r="674" spans="1:24" ht="12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15"/>
      <c r="T674" s="4"/>
      <c r="U674" s="4"/>
      <c r="V674" s="4"/>
      <c r="W674" s="4"/>
      <c r="X674" s="4"/>
    </row>
    <row r="675" spans="1:24" ht="12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15"/>
      <c r="T675" s="4"/>
      <c r="U675" s="4"/>
      <c r="V675" s="4"/>
      <c r="W675" s="4"/>
      <c r="X675" s="4"/>
    </row>
    <row r="676" spans="1:24" ht="12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15"/>
      <c r="T676" s="4"/>
      <c r="U676" s="4"/>
      <c r="V676" s="4"/>
      <c r="W676" s="4"/>
      <c r="X676" s="4"/>
    </row>
    <row r="677" spans="1:24" ht="12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15"/>
      <c r="T677" s="4"/>
      <c r="U677" s="4"/>
      <c r="V677" s="4"/>
      <c r="W677" s="4"/>
      <c r="X677" s="4"/>
    </row>
    <row r="678" spans="1:24" ht="12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15"/>
      <c r="T678" s="4"/>
      <c r="U678" s="4"/>
      <c r="V678" s="4"/>
      <c r="W678" s="4"/>
      <c r="X678" s="4"/>
    </row>
    <row r="679" spans="1:24" ht="12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15"/>
      <c r="T679" s="4"/>
      <c r="U679" s="4"/>
      <c r="V679" s="4"/>
      <c r="W679" s="4"/>
      <c r="X679" s="4"/>
    </row>
    <row r="680" spans="1:24" ht="12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15"/>
      <c r="T680" s="4"/>
      <c r="U680" s="4"/>
      <c r="V680" s="4"/>
      <c r="W680" s="4"/>
      <c r="X680" s="4"/>
    </row>
    <row r="681" spans="1:24" ht="12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15"/>
      <c r="T681" s="4"/>
      <c r="U681" s="4"/>
      <c r="V681" s="4"/>
      <c r="W681" s="4"/>
      <c r="X681" s="4"/>
    </row>
    <row r="682" spans="1:24" ht="12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15"/>
      <c r="T682" s="4"/>
      <c r="U682" s="4"/>
      <c r="V682" s="4"/>
      <c r="W682" s="4"/>
      <c r="X682" s="4"/>
    </row>
    <row r="683" spans="1:24" ht="12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15"/>
      <c r="T683" s="4"/>
      <c r="U683" s="4"/>
      <c r="V683" s="4"/>
      <c r="W683" s="4"/>
      <c r="X683" s="4"/>
    </row>
    <row r="684" spans="1:24" ht="12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15"/>
      <c r="T684" s="4"/>
      <c r="U684" s="4"/>
      <c r="V684" s="4"/>
      <c r="W684" s="4"/>
      <c r="X684" s="4"/>
    </row>
    <row r="685" spans="1:24" ht="12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15"/>
      <c r="T685" s="4"/>
      <c r="U685" s="4"/>
      <c r="V685" s="4"/>
      <c r="W685" s="4"/>
      <c r="X685" s="4"/>
    </row>
    <row r="686" spans="1:24" ht="12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15"/>
      <c r="T686" s="4"/>
      <c r="U686" s="4"/>
      <c r="V686" s="4"/>
      <c r="W686" s="4"/>
      <c r="X686" s="4"/>
    </row>
    <row r="687" spans="1:24" ht="12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15"/>
      <c r="T687" s="4"/>
      <c r="U687" s="4"/>
      <c r="V687" s="4"/>
      <c r="W687" s="4"/>
      <c r="X687" s="4"/>
    </row>
    <row r="688" spans="1:24" ht="12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15"/>
      <c r="T688" s="4"/>
      <c r="U688" s="4"/>
      <c r="V688" s="4"/>
      <c r="W688" s="4"/>
      <c r="X688" s="4"/>
    </row>
    <row r="689" spans="1:24" ht="12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15"/>
      <c r="T689" s="4"/>
      <c r="U689" s="4"/>
      <c r="V689" s="4"/>
      <c r="W689" s="4"/>
      <c r="X689" s="4"/>
    </row>
    <row r="690" spans="1:24" ht="12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15"/>
      <c r="T690" s="4"/>
      <c r="U690" s="4"/>
      <c r="V690" s="4"/>
      <c r="W690" s="4"/>
      <c r="X690" s="4"/>
    </row>
    <row r="691" spans="1:24" ht="12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15"/>
      <c r="T691" s="4"/>
      <c r="U691" s="4"/>
      <c r="V691" s="4"/>
      <c r="W691" s="4"/>
      <c r="X691" s="4"/>
    </row>
    <row r="692" spans="1:24" ht="12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15"/>
      <c r="T692" s="4"/>
      <c r="U692" s="4"/>
      <c r="V692" s="4"/>
      <c r="W692" s="4"/>
      <c r="X692" s="4"/>
    </row>
    <row r="693" spans="1:24" ht="12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15"/>
      <c r="T693" s="4"/>
      <c r="U693" s="4"/>
      <c r="V693" s="4"/>
      <c r="W693" s="4"/>
      <c r="X693" s="4"/>
    </row>
    <row r="694" spans="1:24" ht="12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15"/>
      <c r="T694" s="4"/>
      <c r="U694" s="4"/>
      <c r="V694" s="4"/>
      <c r="W694" s="4"/>
      <c r="X694" s="4"/>
    </row>
    <row r="695" spans="1:24" ht="12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15"/>
      <c r="T695" s="4"/>
      <c r="U695" s="4"/>
      <c r="V695" s="4"/>
      <c r="W695" s="4"/>
      <c r="X695" s="4"/>
    </row>
    <row r="696" spans="1:24" ht="12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15"/>
      <c r="T696" s="4"/>
      <c r="U696" s="4"/>
      <c r="V696" s="4"/>
      <c r="W696" s="4"/>
      <c r="X696" s="4"/>
    </row>
    <row r="697" spans="1:24" ht="12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15"/>
      <c r="T697" s="4"/>
      <c r="U697" s="4"/>
      <c r="V697" s="4"/>
      <c r="W697" s="4"/>
      <c r="X697" s="4"/>
    </row>
    <row r="698" spans="1:24" ht="12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15"/>
      <c r="T698" s="4"/>
      <c r="U698" s="4"/>
      <c r="V698" s="4"/>
      <c r="W698" s="4"/>
      <c r="X698" s="4"/>
    </row>
    <row r="699" spans="1:24" ht="12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15"/>
      <c r="T699" s="4"/>
      <c r="U699" s="4"/>
      <c r="V699" s="4"/>
      <c r="W699" s="4"/>
      <c r="X699" s="4"/>
    </row>
    <row r="700" spans="1:24" ht="12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15"/>
      <c r="T700" s="4"/>
      <c r="U700" s="4"/>
      <c r="V700" s="4"/>
      <c r="W700" s="4"/>
      <c r="X700" s="4"/>
    </row>
    <row r="701" spans="1:24" ht="12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15"/>
      <c r="T701" s="4"/>
      <c r="U701" s="4"/>
      <c r="V701" s="4"/>
      <c r="W701" s="4"/>
      <c r="X701" s="4"/>
    </row>
    <row r="702" spans="1:24" ht="12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15"/>
      <c r="T702" s="4"/>
      <c r="U702" s="4"/>
      <c r="V702" s="4"/>
      <c r="W702" s="4"/>
      <c r="X702" s="4"/>
    </row>
    <row r="703" spans="1:24" ht="12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15"/>
      <c r="T703" s="4"/>
      <c r="U703" s="4"/>
      <c r="V703" s="4"/>
      <c r="W703" s="4"/>
      <c r="X703" s="4"/>
    </row>
    <row r="704" spans="1:24" ht="12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15"/>
      <c r="T704" s="4"/>
      <c r="U704" s="4"/>
      <c r="V704" s="4"/>
      <c r="W704" s="4"/>
      <c r="X704" s="4"/>
    </row>
    <row r="705" spans="1:24" ht="12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15"/>
      <c r="T705" s="4"/>
      <c r="U705" s="4"/>
      <c r="V705" s="4"/>
      <c r="W705" s="4"/>
      <c r="X705" s="4"/>
    </row>
    <row r="706" spans="1:24" ht="12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15"/>
      <c r="T706" s="4"/>
      <c r="U706" s="4"/>
      <c r="V706" s="4"/>
      <c r="W706" s="4"/>
      <c r="X706" s="4"/>
    </row>
    <row r="707" spans="1:24" ht="12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15"/>
      <c r="T707" s="4"/>
      <c r="U707" s="4"/>
      <c r="V707" s="4"/>
      <c r="W707" s="4"/>
      <c r="X707" s="4"/>
    </row>
    <row r="708" spans="1:24" ht="12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15"/>
      <c r="T708" s="4"/>
      <c r="U708" s="4"/>
      <c r="V708" s="4"/>
      <c r="W708" s="4"/>
      <c r="X708" s="4"/>
    </row>
    <row r="709" spans="1:24" ht="12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15"/>
      <c r="T709" s="4"/>
      <c r="U709" s="4"/>
      <c r="V709" s="4"/>
      <c r="W709" s="4"/>
      <c r="X709" s="4"/>
    </row>
    <row r="710" spans="1:24" ht="12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15"/>
      <c r="T710" s="4"/>
      <c r="U710" s="4"/>
      <c r="V710" s="4"/>
      <c r="W710" s="4"/>
      <c r="X710" s="4"/>
    </row>
    <row r="711" spans="1:24" ht="12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15"/>
      <c r="T711" s="4"/>
      <c r="U711" s="4"/>
      <c r="V711" s="4"/>
      <c r="W711" s="4"/>
      <c r="X711" s="4"/>
    </row>
    <row r="712" spans="1:24" ht="12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15"/>
      <c r="T712" s="4"/>
      <c r="U712" s="4"/>
      <c r="V712" s="4"/>
      <c r="W712" s="4"/>
      <c r="X712" s="4"/>
    </row>
    <row r="713" spans="1:24" ht="12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15"/>
      <c r="T713" s="4"/>
      <c r="U713" s="4"/>
      <c r="V713" s="4"/>
      <c r="W713" s="4"/>
      <c r="X713" s="4"/>
    </row>
    <row r="714" spans="1:24" ht="12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15"/>
      <c r="T714" s="4"/>
      <c r="U714" s="4"/>
      <c r="V714" s="4"/>
      <c r="W714" s="4"/>
      <c r="X714" s="4"/>
    </row>
    <row r="715" spans="1:24" ht="12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15"/>
      <c r="T715" s="4"/>
      <c r="U715" s="4"/>
      <c r="V715" s="4"/>
      <c r="W715" s="4"/>
      <c r="X715" s="4"/>
    </row>
    <row r="716" spans="1:24" ht="12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15"/>
      <c r="T716" s="4"/>
      <c r="U716" s="4"/>
      <c r="V716" s="4"/>
      <c r="W716" s="4"/>
      <c r="X716" s="4"/>
    </row>
    <row r="717" spans="1:24" ht="12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15"/>
      <c r="T717" s="4"/>
      <c r="U717" s="4"/>
      <c r="V717" s="4"/>
      <c r="W717" s="4"/>
      <c r="X717" s="4"/>
    </row>
    <row r="718" spans="1:24" ht="12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15"/>
      <c r="T718" s="4"/>
      <c r="U718" s="4"/>
      <c r="V718" s="4"/>
      <c r="W718" s="4"/>
      <c r="X718" s="4"/>
    </row>
    <row r="719" spans="1:24" ht="12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15"/>
      <c r="T719" s="4"/>
      <c r="U719" s="4"/>
      <c r="V719" s="4"/>
      <c r="W719" s="4"/>
      <c r="X719" s="4"/>
    </row>
    <row r="720" spans="1:24" ht="12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15"/>
      <c r="T720" s="4"/>
      <c r="U720" s="4"/>
      <c r="V720" s="4"/>
      <c r="W720" s="4"/>
      <c r="X720" s="4"/>
    </row>
    <row r="721" spans="1:24" ht="12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15"/>
      <c r="T721" s="4"/>
      <c r="U721" s="4"/>
      <c r="V721" s="4"/>
      <c r="W721" s="4"/>
      <c r="X721" s="4"/>
    </row>
    <row r="722" spans="1:24" ht="12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15"/>
      <c r="T722" s="4"/>
      <c r="U722" s="4"/>
      <c r="V722" s="4"/>
      <c r="W722" s="4"/>
      <c r="X722" s="4"/>
    </row>
    <row r="723" spans="1:24" ht="12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15"/>
      <c r="T723" s="4"/>
      <c r="U723" s="4"/>
      <c r="V723" s="4"/>
      <c r="W723" s="4"/>
      <c r="X723" s="4"/>
    </row>
    <row r="724" spans="1:24" ht="12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15"/>
      <c r="T724" s="4"/>
      <c r="U724" s="4"/>
      <c r="V724" s="4"/>
      <c r="W724" s="4"/>
      <c r="X724" s="4"/>
    </row>
    <row r="725" spans="1:24" ht="12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15"/>
      <c r="T725" s="4"/>
      <c r="U725" s="4"/>
      <c r="V725" s="4"/>
      <c r="W725" s="4"/>
      <c r="X725" s="4"/>
    </row>
    <row r="726" spans="1:24" ht="12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15"/>
      <c r="T726" s="4"/>
      <c r="U726" s="4"/>
      <c r="V726" s="4"/>
      <c r="W726" s="4"/>
      <c r="X726" s="4"/>
    </row>
    <row r="727" spans="1:24" ht="12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15"/>
      <c r="T727" s="4"/>
      <c r="U727" s="4"/>
      <c r="V727" s="4"/>
      <c r="W727" s="4"/>
      <c r="X727" s="4"/>
    </row>
    <row r="728" spans="1:24" ht="12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15"/>
      <c r="T728" s="4"/>
      <c r="U728" s="4"/>
      <c r="V728" s="4"/>
      <c r="W728" s="4"/>
      <c r="X728" s="4"/>
    </row>
    <row r="729" spans="1:24" ht="12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15"/>
      <c r="T729" s="4"/>
      <c r="U729" s="4"/>
      <c r="V729" s="4"/>
      <c r="W729" s="4"/>
      <c r="X729" s="4"/>
    </row>
    <row r="730" spans="1:24" ht="12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15"/>
      <c r="T730" s="4"/>
      <c r="U730" s="4"/>
      <c r="V730" s="4"/>
      <c r="W730" s="4"/>
      <c r="X730" s="4"/>
    </row>
    <row r="731" spans="1:24" ht="12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15"/>
      <c r="T731" s="4"/>
      <c r="U731" s="4"/>
      <c r="V731" s="4"/>
      <c r="W731" s="4"/>
      <c r="X731" s="4"/>
    </row>
    <row r="732" spans="1:24" ht="12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15"/>
      <c r="T732" s="4"/>
      <c r="U732" s="4"/>
      <c r="V732" s="4"/>
      <c r="W732" s="4"/>
      <c r="X732" s="4"/>
    </row>
    <row r="733" spans="1:24" ht="12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15"/>
      <c r="T733" s="4"/>
      <c r="U733" s="4"/>
      <c r="V733" s="4"/>
      <c r="W733" s="4"/>
      <c r="X733" s="4"/>
    </row>
    <row r="734" spans="1:24" ht="12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15"/>
      <c r="T734" s="4"/>
      <c r="U734" s="4"/>
      <c r="V734" s="4"/>
      <c r="W734" s="4"/>
      <c r="X734" s="4"/>
    </row>
    <row r="735" spans="1:24" ht="12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15"/>
      <c r="T735" s="4"/>
      <c r="U735" s="4"/>
      <c r="V735" s="4"/>
      <c r="W735" s="4"/>
      <c r="X735" s="4"/>
    </row>
    <row r="736" spans="1:24" ht="12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15"/>
      <c r="T736" s="4"/>
      <c r="U736" s="4"/>
      <c r="V736" s="4"/>
      <c r="W736" s="4"/>
      <c r="X736" s="4"/>
    </row>
    <row r="737" spans="1:24" ht="12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15"/>
      <c r="T737" s="4"/>
      <c r="U737" s="4"/>
      <c r="V737" s="4"/>
      <c r="W737" s="4"/>
      <c r="X737" s="4"/>
    </row>
    <row r="738" spans="1:24" ht="12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15"/>
      <c r="T738" s="4"/>
      <c r="U738" s="4"/>
      <c r="V738" s="4"/>
      <c r="W738" s="4"/>
      <c r="X738" s="4"/>
    </row>
    <row r="739" spans="1:24" ht="12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15"/>
      <c r="T739" s="4"/>
      <c r="U739" s="4"/>
      <c r="V739" s="4"/>
      <c r="W739" s="4"/>
      <c r="X739" s="4"/>
    </row>
    <row r="740" spans="1:24" ht="12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15"/>
      <c r="T740" s="4"/>
      <c r="U740" s="4"/>
      <c r="V740" s="4"/>
      <c r="W740" s="4"/>
      <c r="X740" s="4"/>
    </row>
    <row r="741" spans="1:24" ht="12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15"/>
      <c r="T741" s="4"/>
      <c r="U741" s="4"/>
      <c r="V741" s="4"/>
      <c r="W741" s="4"/>
      <c r="X741" s="4"/>
    </row>
    <row r="742" spans="1:24" ht="12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15"/>
      <c r="T742" s="4"/>
      <c r="U742" s="4"/>
      <c r="V742" s="4"/>
      <c r="W742" s="4"/>
      <c r="X742" s="4"/>
    </row>
    <row r="743" spans="1:24" ht="12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15"/>
      <c r="T743" s="4"/>
      <c r="U743" s="4"/>
      <c r="V743" s="4"/>
      <c r="W743" s="4"/>
      <c r="X743" s="4"/>
    </row>
    <row r="744" spans="1:24" ht="12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15"/>
      <c r="T744" s="4"/>
      <c r="U744" s="4"/>
      <c r="V744" s="4"/>
      <c r="W744" s="4"/>
      <c r="X744" s="4"/>
    </row>
    <row r="745" spans="1:24" ht="12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15"/>
      <c r="T745" s="4"/>
      <c r="U745" s="4"/>
      <c r="V745" s="4"/>
      <c r="W745" s="4"/>
      <c r="X745" s="4"/>
    </row>
    <row r="746" spans="1:24" ht="12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15"/>
      <c r="T746" s="4"/>
      <c r="U746" s="4"/>
      <c r="V746" s="4"/>
      <c r="W746" s="4"/>
      <c r="X746" s="4"/>
    </row>
    <row r="747" spans="1:24" ht="12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15"/>
      <c r="T747" s="4"/>
      <c r="U747" s="4"/>
      <c r="V747" s="4"/>
      <c r="W747" s="4"/>
      <c r="X747" s="4"/>
    </row>
    <row r="748" spans="1:24" ht="12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15"/>
      <c r="T748" s="4"/>
      <c r="U748" s="4"/>
      <c r="V748" s="4"/>
      <c r="W748" s="4"/>
      <c r="X748" s="4"/>
    </row>
    <row r="749" spans="1:24" ht="12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15"/>
      <c r="T749" s="4"/>
      <c r="U749" s="4"/>
      <c r="V749" s="4"/>
      <c r="W749" s="4"/>
      <c r="X749" s="4"/>
    </row>
    <row r="750" spans="1:24" ht="12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15"/>
      <c r="T750" s="4"/>
      <c r="U750" s="4"/>
      <c r="V750" s="4"/>
      <c r="W750" s="4"/>
      <c r="X750" s="4"/>
    </row>
    <row r="751" spans="1:24" ht="12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15"/>
      <c r="T751" s="4"/>
      <c r="U751" s="4"/>
      <c r="V751" s="4"/>
      <c r="W751" s="4"/>
      <c r="X751" s="4"/>
    </row>
    <row r="752" spans="1:24" ht="12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15"/>
      <c r="T752" s="4"/>
      <c r="U752" s="4"/>
      <c r="V752" s="4"/>
      <c r="W752" s="4"/>
      <c r="X752" s="4"/>
    </row>
    <row r="753" spans="1:24" ht="12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15"/>
      <c r="T753" s="4"/>
      <c r="U753" s="4"/>
      <c r="V753" s="4"/>
      <c r="W753" s="4"/>
      <c r="X753" s="4"/>
    </row>
    <row r="754" spans="1:24" ht="12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15"/>
      <c r="T754" s="4"/>
      <c r="U754" s="4"/>
      <c r="V754" s="4"/>
      <c r="W754" s="4"/>
      <c r="X754" s="4"/>
    </row>
    <row r="755" spans="1:24" ht="12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15"/>
      <c r="T755" s="4"/>
      <c r="U755" s="4"/>
      <c r="V755" s="4"/>
      <c r="W755" s="4"/>
      <c r="X755" s="4"/>
    </row>
    <row r="756" spans="1:24" ht="12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15"/>
      <c r="T756" s="4"/>
      <c r="U756" s="4"/>
      <c r="V756" s="4"/>
      <c r="W756" s="4"/>
      <c r="X756" s="4"/>
    </row>
    <row r="757" spans="1:24" ht="12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15"/>
      <c r="T757" s="4"/>
      <c r="U757" s="4"/>
      <c r="V757" s="4"/>
      <c r="W757" s="4"/>
      <c r="X757" s="4"/>
    </row>
    <row r="758" spans="1:24" ht="12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15"/>
      <c r="T758" s="4"/>
      <c r="U758" s="4"/>
      <c r="V758" s="4"/>
      <c r="W758" s="4"/>
      <c r="X758" s="4"/>
    </row>
    <row r="759" spans="1:24" ht="12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15"/>
      <c r="T759" s="4"/>
      <c r="U759" s="4"/>
      <c r="V759" s="4"/>
      <c r="W759" s="4"/>
      <c r="X759" s="4"/>
    </row>
    <row r="760" spans="1:24" ht="12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15"/>
      <c r="T760" s="4"/>
      <c r="U760" s="4"/>
      <c r="V760" s="4"/>
      <c r="W760" s="4"/>
      <c r="X760" s="4"/>
    </row>
    <row r="761" spans="1:24" ht="12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15"/>
      <c r="T761" s="4"/>
      <c r="U761" s="4"/>
      <c r="V761" s="4"/>
      <c r="W761" s="4"/>
      <c r="X761" s="4"/>
    </row>
    <row r="762" spans="1:24" ht="12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15"/>
      <c r="T762" s="4"/>
      <c r="U762" s="4"/>
      <c r="V762" s="4"/>
      <c r="W762" s="4"/>
      <c r="X762" s="4"/>
    </row>
    <row r="763" spans="1:24" ht="12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15"/>
      <c r="T763" s="4"/>
      <c r="U763" s="4"/>
      <c r="V763" s="4"/>
      <c r="W763" s="4"/>
      <c r="X763" s="4"/>
    </row>
    <row r="764" spans="1:24" ht="12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15"/>
      <c r="T764" s="4"/>
      <c r="U764" s="4"/>
      <c r="V764" s="4"/>
      <c r="W764" s="4"/>
      <c r="X764" s="4"/>
    </row>
    <row r="765" spans="1:24" ht="12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15"/>
      <c r="T765" s="4"/>
      <c r="U765" s="4"/>
      <c r="V765" s="4"/>
      <c r="W765" s="4"/>
      <c r="X765" s="4"/>
    </row>
    <row r="766" spans="1:24" ht="12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15"/>
      <c r="T766" s="4"/>
      <c r="U766" s="4"/>
      <c r="V766" s="4"/>
      <c r="W766" s="4"/>
      <c r="X766" s="4"/>
    </row>
    <row r="767" spans="1:24" ht="12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15"/>
      <c r="T767" s="4"/>
      <c r="U767" s="4"/>
      <c r="V767" s="4"/>
      <c r="W767" s="4"/>
      <c r="X767" s="4"/>
    </row>
    <row r="768" spans="1:24" ht="12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15"/>
      <c r="T768" s="4"/>
      <c r="U768" s="4"/>
      <c r="V768" s="4"/>
      <c r="W768" s="4"/>
      <c r="X768" s="4"/>
    </row>
    <row r="769" spans="1:24" ht="12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15"/>
      <c r="T769" s="4"/>
      <c r="U769" s="4"/>
      <c r="V769" s="4"/>
      <c r="W769" s="4"/>
      <c r="X769" s="4"/>
    </row>
    <row r="770" spans="1:24" ht="12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15"/>
      <c r="T770" s="4"/>
      <c r="U770" s="4"/>
      <c r="V770" s="4"/>
      <c r="W770" s="4"/>
      <c r="X770" s="4"/>
    </row>
    <row r="771" spans="1:24" ht="12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15"/>
      <c r="T771" s="4"/>
      <c r="U771" s="4"/>
      <c r="V771" s="4"/>
      <c r="W771" s="4"/>
      <c r="X771" s="4"/>
    </row>
    <row r="772" spans="1:24" ht="12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15"/>
      <c r="T772" s="4"/>
      <c r="U772" s="4"/>
      <c r="V772" s="4"/>
      <c r="W772" s="4"/>
      <c r="X772" s="4"/>
    </row>
    <row r="773" spans="1:24" ht="12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15"/>
      <c r="T773" s="4"/>
      <c r="U773" s="4"/>
      <c r="V773" s="4"/>
      <c r="W773" s="4"/>
      <c r="X773" s="4"/>
    </row>
    <row r="774" spans="1:24" ht="12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15"/>
      <c r="T774" s="4"/>
      <c r="U774" s="4"/>
      <c r="V774" s="4"/>
      <c r="W774" s="4"/>
      <c r="X774" s="4"/>
    </row>
    <row r="775" spans="1:24" ht="12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15"/>
      <c r="T775" s="4"/>
      <c r="U775" s="4"/>
      <c r="V775" s="4"/>
      <c r="W775" s="4"/>
      <c r="X775" s="4"/>
    </row>
    <row r="776" spans="1:24" ht="12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15"/>
      <c r="T776" s="4"/>
      <c r="U776" s="4"/>
      <c r="V776" s="4"/>
      <c r="W776" s="4"/>
      <c r="X776" s="4"/>
    </row>
    <row r="777" spans="1:24" ht="12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15"/>
      <c r="T777" s="4"/>
      <c r="U777" s="4"/>
      <c r="V777" s="4"/>
      <c r="W777" s="4"/>
      <c r="X777" s="4"/>
    </row>
    <row r="778" spans="1:24" ht="12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15"/>
      <c r="T778" s="4"/>
      <c r="U778" s="4"/>
      <c r="V778" s="4"/>
      <c r="W778" s="4"/>
      <c r="X778" s="4"/>
    </row>
    <row r="779" spans="1:24" ht="12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15"/>
      <c r="T779" s="4"/>
      <c r="U779" s="4"/>
      <c r="V779" s="4"/>
      <c r="W779" s="4"/>
      <c r="X779" s="4"/>
    </row>
    <row r="780" spans="1:24" ht="12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15"/>
      <c r="T780" s="4"/>
      <c r="U780" s="4"/>
      <c r="V780" s="4"/>
      <c r="W780" s="4"/>
      <c r="X780" s="4"/>
    </row>
    <row r="781" spans="1:24" ht="12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15"/>
      <c r="T781" s="4"/>
      <c r="U781" s="4"/>
      <c r="V781" s="4"/>
      <c r="W781" s="4"/>
      <c r="X781" s="4"/>
    </row>
    <row r="782" spans="1:24" ht="12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15"/>
      <c r="T782" s="4"/>
      <c r="U782" s="4"/>
      <c r="V782" s="4"/>
      <c r="W782" s="4"/>
      <c r="X782" s="4"/>
    </row>
    <row r="783" spans="1:24" ht="12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15"/>
      <c r="T783" s="4"/>
      <c r="U783" s="4"/>
      <c r="V783" s="4"/>
      <c r="W783" s="4"/>
      <c r="X783" s="4"/>
    </row>
    <row r="784" spans="1:24" ht="12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15"/>
      <c r="T784" s="4"/>
      <c r="U784" s="4"/>
      <c r="V784" s="4"/>
      <c r="W784" s="4"/>
      <c r="X784" s="4"/>
    </row>
    <row r="785" spans="1:24" ht="12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15"/>
      <c r="T785" s="4"/>
      <c r="U785" s="4"/>
      <c r="V785" s="4"/>
      <c r="W785" s="4"/>
      <c r="X785" s="4"/>
    </row>
    <row r="786" spans="1:24" ht="12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15"/>
      <c r="T786" s="4"/>
      <c r="U786" s="4"/>
      <c r="V786" s="4"/>
      <c r="W786" s="4"/>
      <c r="X786" s="4"/>
    </row>
    <row r="787" spans="1:24" ht="12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15"/>
      <c r="T787" s="4"/>
      <c r="U787" s="4"/>
      <c r="V787" s="4"/>
      <c r="W787" s="4"/>
      <c r="X787" s="4"/>
    </row>
    <row r="788" spans="1:24" ht="12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15"/>
      <c r="T788" s="4"/>
      <c r="U788" s="4"/>
      <c r="V788" s="4"/>
      <c r="W788" s="4"/>
      <c r="X788" s="4"/>
    </row>
    <row r="789" spans="1:24" ht="12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15"/>
      <c r="T789" s="4"/>
      <c r="U789" s="4"/>
      <c r="V789" s="4"/>
      <c r="W789" s="4"/>
      <c r="X789" s="4"/>
    </row>
    <row r="790" spans="1:24" ht="12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15"/>
      <c r="T790" s="4"/>
      <c r="U790" s="4"/>
      <c r="V790" s="4"/>
      <c r="W790" s="4"/>
      <c r="X790" s="4"/>
    </row>
    <row r="791" spans="1:24" ht="12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15"/>
      <c r="T791" s="4"/>
      <c r="U791" s="4"/>
      <c r="V791" s="4"/>
      <c r="W791" s="4"/>
      <c r="X791" s="4"/>
    </row>
    <row r="792" spans="1:24" ht="12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15"/>
      <c r="T792" s="4"/>
      <c r="U792" s="4"/>
      <c r="V792" s="4"/>
      <c r="W792" s="4"/>
      <c r="X792" s="4"/>
    </row>
    <row r="793" spans="1:24" ht="12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15"/>
      <c r="T793" s="4"/>
      <c r="U793" s="4"/>
      <c r="V793" s="4"/>
      <c r="W793" s="4"/>
      <c r="X793" s="4"/>
    </row>
    <row r="794" spans="1:24" ht="12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15"/>
      <c r="T794" s="4"/>
      <c r="U794" s="4"/>
      <c r="V794" s="4"/>
      <c r="W794" s="4"/>
      <c r="X794" s="4"/>
    </row>
    <row r="795" spans="1:24" ht="12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15"/>
      <c r="T795" s="4"/>
      <c r="U795" s="4"/>
      <c r="V795" s="4"/>
      <c r="W795" s="4"/>
      <c r="X795" s="4"/>
    </row>
    <row r="796" spans="1:24" ht="12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15"/>
      <c r="T796" s="4"/>
      <c r="U796" s="4"/>
      <c r="V796" s="4"/>
      <c r="W796" s="4"/>
      <c r="X796" s="4"/>
    </row>
    <row r="797" spans="1:24" ht="12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15"/>
      <c r="T797" s="4"/>
      <c r="U797" s="4"/>
      <c r="V797" s="4"/>
      <c r="W797" s="4"/>
      <c r="X797" s="4"/>
    </row>
    <row r="798" spans="1:24" ht="12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15"/>
      <c r="T798" s="4"/>
      <c r="U798" s="4"/>
      <c r="V798" s="4"/>
      <c r="W798" s="4"/>
      <c r="X798" s="4"/>
    </row>
    <row r="799" spans="1:24" ht="12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15"/>
      <c r="T799" s="4"/>
      <c r="U799" s="4"/>
      <c r="V799" s="4"/>
      <c r="W799" s="4"/>
      <c r="X799" s="4"/>
    </row>
    <row r="800" spans="1:24" ht="12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15"/>
      <c r="T800" s="4"/>
      <c r="U800" s="4"/>
      <c r="V800" s="4"/>
      <c r="W800" s="4"/>
      <c r="X800" s="4"/>
    </row>
    <row r="801" spans="1:24" ht="12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15"/>
      <c r="T801" s="4"/>
      <c r="U801" s="4"/>
      <c r="V801" s="4"/>
      <c r="W801" s="4"/>
      <c r="X801" s="4"/>
    </row>
    <row r="802" spans="1:24" ht="12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15"/>
      <c r="T802" s="4"/>
      <c r="U802" s="4"/>
      <c r="V802" s="4"/>
      <c r="W802" s="4"/>
      <c r="X802" s="4"/>
    </row>
    <row r="803" spans="1:24" ht="12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15"/>
      <c r="T803" s="4"/>
      <c r="U803" s="4"/>
      <c r="V803" s="4"/>
      <c r="W803" s="4"/>
      <c r="X803" s="4"/>
    </row>
    <row r="804" spans="1:24" ht="12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15"/>
      <c r="T804" s="4"/>
      <c r="U804" s="4"/>
      <c r="V804" s="4"/>
      <c r="W804" s="4"/>
      <c r="X804" s="4"/>
    </row>
    <row r="805" spans="1:24" ht="12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15"/>
      <c r="T805" s="4"/>
      <c r="U805" s="4"/>
      <c r="V805" s="4"/>
      <c r="W805" s="4"/>
      <c r="X805" s="4"/>
    </row>
    <row r="806" spans="1:24" ht="12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15"/>
      <c r="T806" s="4"/>
      <c r="U806" s="4"/>
      <c r="V806" s="4"/>
      <c r="W806" s="4"/>
      <c r="X806" s="4"/>
    </row>
    <row r="807" spans="1:24" ht="12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15"/>
      <c r="T807" s="4"/>
      <c r="U807" s="4"/>
      <c r="V807" s="4"/>
      <c r="W807" s="4"/>
      <c r="X807" s="4"/>
    </row>
    <row r="808" spans="1:24" ht="12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15"/>
      <c r="T808" s="4"/>
      <c r="U808" s="4"/>
      <c r="V808" s="4"/>
      <c r="W808" s="4"/>
      <c r="X808" s="4"/>
    </row>
    <row r="809" spans="1:24" ht="12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15"/>
      <c r="T809" s="4"/>
      <c r="U809" s="4"/>
      <c r="V809" s="4"/>
      <c r="W809" s="4"/>
      <c r="X809" s="4"/>
    </row>
    <row r="810" spans="1:24" ht="12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15"/>
      <c r="T810" s="4"/>
      <c r="U810" s="4"/>
      <c r="V810" s="4"/>
      <c r="W810" s="4"/>
      <c r="X810" s="4"/>
    </row>
    <row r="811" spans="1:24" ht="12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15"/>
      <c r="T811" s="4"/>
      <c r="U811" s="4"/>
      <c r="V811" s="4"/>
      <c r="W811" s="4"/>
      <c r="X811" s="4"/>
    </row>
    <row r="812" spans="1:24" ht="12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15"/>
      <c r="T812" s="4"/>
      <c r="U812" s="4"/>
      <c r="V812" s="4"/>
      <c r="W812" s="4"/>
      <c r="X812" s="4"/>
    </row>
    <row r="813" spans="1:24" ht="12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15"/>
      <c r="T813" s="4"/>
      <c r="U813" s="4"/>
      <c r="V813" s="4"/>
      <c r="W813" s="4"/>
      <c r="X813" s="4"/>
    </row>
    <row r="814" spans="1:24" ht="12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15"/>
      <c r="T814" s="4"/>
      <c r="U814" s="4"/>
      <c r="V814" s="4"/>
      <c r="W814" s="4"/>
      <c r="X814" s="4"/>
    </row>
    <row r="815" spans="1:24" ht="12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15"/>
      <c r="T815" s="4"/>
      <c r="U815" s="4"/>
      <c r="V815" s="4"/>
      <c r="W815" s="4"/>
      <c r="X815" s="4"/>
    </row>
    <row r="816" spans="1:24" ht="12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15"/>
      <c r="T816" s="4"/>
      <c r="U816" s="4"/>
      <c r="V816" s="4"/>
      <c r="W816" s="4"/>
      <c r="X816" s="4"/>
    </row>
    <row r="817" spans="1:24" ht="12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15"/>
      <c r="T817" s="4"/>
      <c r="U817" s="4"/>
      <c r="V817" s="4"/>
      <c r="W817" s="4"/>
      <c r="X817" s="4"/>
    </row>
    <row r="818" spans="1:24" ht="12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15"/>
      <c r="T818" s="4"/>
      <c r="U818" s="4"/>
      <c r="V818" s="4"/>
      <c r="W818" s="4"/>
      <c r="X818" s="4"/>
    </row>
    <row r="819" spans="1:24" ht="12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15"/>
      <c r="T819" s="4"/>
      <c r="U819" s="4"/>
      <c r="V819" s="4"/>
      <c r="W819" s="4"/>
      <c r="X819" s="4"/>
    </row>
    <row r="820" spans="1:24" ht="12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15"/>
      <c r="T820" s="4"/>
      <c r="U820" s="4"/>
      <c r="V820" s="4"/>
      <c r="W820" s="4"/>
      <c r="X820" s="4"/>
    </row>
    <row r="821" spans="1:24" ht="12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15"/>
      <c r="T821" s="4"/>
      <c r="U821" s="4"/>
      <c r="V821" s="4"/>
      <c r="W821" s="4"/>
      <c r="X821" s="4"/>
    </row>
    <row r="822" spans="1:24" ht="12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15"/>
      <c r="T822" s="4"/>
      <c r="U822" s="4"/>
      <c r="V822" s="4"/>
      <c r="W822" s="4"/>
      <c r="X822" s="4"/>
    </row>
    <row r="823" spans="1:24" ht="12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15"/>
      <c r="T823" s="4"/>
      <c r="U823" s="4"/>
      <c r="V823" s="4"/>
      <c r="W823" s="4"/>
      <c r="X823" s="4"/>
    </row>
    <row r="824" spans="1:24" ht="12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15"/>
      <c r="T824" s="4"/>
      <c r="U824" s="4"/>
      <c r="V824" s="4"/>
      <c r="W824" s="4"/>
      <c r="X824" s="4"/>
    </row>
    <row r="825" spans="1:24" ht="12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15"/>
      <c r="T825" s="4"/>
      <c r="U825" s="4"/>
      <c r="V825" s="4"/>
      <c r="W825" s="4"/>
      <c r="X825" s="4"/>
    </row>
    <row r="826" spans="1:24" ht="12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15"/>
      <c r="T826" s="4"/>
      <c r="U826" s="4"/>
      <c r="V826" s="4"/>
      <c r="W826" s="4"/>
      <c r="X826" s="4"/>
    </row>
    <row r="827" spans="1:24" ht="12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15"/>
      <c r="T827" s="4"/>
      <c r="U827" s="4"/>
      <c r="V827" s="4"/>
      <c r="W827" s="4"/>
      <c r="X827" s="4"/>
    </row>
    <row r="828" spans="1:24" ht="12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15"/>
      <c r="T828" s="4"/>
      <c r="U828" s="4"/>
      <c r="V828" s="4"/>
      <c r="W828" s="4"/>
      <c r="X828" s="4"/>
    </row>
    <row r="829" spans="1:24" ht="12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15"/>
      <c r="T829" s="4"/>
      <c r="U829" s="4"/>
      <c r="V829" s="4"/>
      <c r="W829" s="4"/>
      <c r="X829" s="4"/>
    </row>
    <row r="830" spans="1:24" ht="12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15"/>
      <c r="T830" s="4"/>
      <c r="U830" s="4"/>
      <c r="V830" s="4"/>
      <c r="W830" s="4"/>
      <c r="X830" s="4"/>
    </row>
    <row r="831" spans="1:24" ht="12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15"/>
      <c r="T831" s="4"/>
      <c r="U831" s="4"/>
      <c r="V831" s="4"/>
      <c r="W831" s="4"/>
      <c r="X831" s="4"/>
    </row>
    <row r="832" spans="1:24" ht="12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15"/>
      <c r="T832" s="4"/>
      <c r="U832" s="4"/>
      <c r="V832" s="4"/>
      <c r="W832" s="4"/>
      <c r="X832" s="4"/>
    </row>
    <row r="833" spans="1:24" ht="12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15"/>
      <c r="T833" s="4"/>
      <c r="U833" s="4"/>
      <c r="V833" s="4"/>
      <c r="W833" s="4"/>
      <c r="X833" s="4"/>
    </row>
    <row r="834" spans="1:24" ht="12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15"/>
      <c r="T834" s="4"/>
      <c r="U834" s="4"/>
      <c r="V834" s="4"/>
      <c r="W834" s="4"/>
      <c r="X834" s="4"/>
    </row>
    <row r="835" spans="1:24" ht="12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15"/>
      <c r="T835" s="4"/>
      <c r="U835" s="4"/>
      <c r="V835" s="4"/>
      <c r="W835" s="4"/>
      <c r="X835" s="4"/>
    </row>
    <row r="836" spans="1:24" ht="12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15"/>
      <c r="T836" s="4"/>
      <c r="U836" s="4"/>
      <c r="V836" s="4"/>
      <c r="W836" s="4"/>
      <c r="X836" s="4"/>
    </row>
    <row r="837" spans="1:24" ht="12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15"/>
      <c r="T837" s="4"/>
      <c r="U837" s="4"/>
      <c r="V837" s="4"/>
      <c r="W837" s="4"/>
      <c r="X837" s="4"/>
    </row>
    <row r="838" spans="1:24" ht="12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15"/>
      <c r="T838" s="4"/>
      <c r="U838" s="4"/>
      <c r="V838" s="4"/>
      <c r="W838" s="4"/>
      <c r="X838" s="4"/>
    </row>
    <row r="839" spans="1:24" ht="12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15"/>
      <c r="T839" s="4"/>
      <c r="U839" s="4"/>
      <c r="V839" s="4"/>
      <c r="W839" s="4"/>
      <c r="X839" s="4"/>
    </row>
    <row r="840" spans="1:24" ht="12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15"/>
      <c r="T840" s="4"/>
      <c r="U840" s="4"/>
      <c r="V840" s="4"/>
      <c r="W840" s="4"/>
      <c r="X840" s="4"/>
    </row>
    <row r="841" spans="1:24" ht="12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15"/>
      <c r="T841" s="4"/>
      <c r="U841" s="4"/>
      <c r="V841" s="4"/>
      <c r="W841" s="4"/>
      <c r="X841" s="4"/>
    </row>
    <row r="842" spans="1:24" ht="12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15"/>
      <c r="T842" s="4"/>
      <c r="U842" s="4"/>
      <c r="V842" s="4"/>
      <c r="W842" s="4"/>
      <c r="X842" s="4"/>
    </row>
    <row r="843" spans="1:24" ht="12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15"/>
      <c r="T843" s="4"/>
      <c r="U843" s="4"/>
      <c r="V843" s="4"/>
      <c r="W843" s="4"/>
      <c r="X843" s="4"/>
    </row>
    <row r="844" spans="1:24" ht="12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15"/>
      <c r="T844" s="4"/>
      <c r="U844" s="4"/>
      <c r="V844" s="4"/>
      <c r="W844" s="4"/>
      <c r="X844" s="4"/>
    </row>
    <row r="845" spans="1:24" ht="12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15"/>
      <c r="T845" s="4"/>
      <c r="U845" s="4"/>
      <c r="V845" s="4"/>
      <c r="W845" s="4"/>
      <c r="X845" s="4"/>
    </row>
    <row r="846" spans="1:24" ht="12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15"/>
      <c r="T846" s="4"/>
      <c r="U846" s="4"/>
      <c r="V846" s="4"/>
      <c r="W846" s="4"/>
      <c r="X846" s="4"/>
    </row>
    <row r="847" spans="1:24" ht="12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15"/>
      <c r="T847" s="4"/>
      <c r="U847" s="4"/>
      <c r="V847" s="4"/>
      <c r="W847" s="4"/>
      <c r="X847" s="4"/>
    </row>
    <row r="848" spans="1:24" ht="12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15"/>
      <c r="T848" s="4"/>
      <c r="U848" s="4"/>
      <c r="V848" s="4"/>
      <c r="W848" s="4"/>
      <c r="X848" s="4"/>
    </row>
    <row r="849" spans="1:24" ht="12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15"/>
      <c r="T849" s="4"/>
      <c r="U849" s="4"/>
      <c r="V849" s="4"/>
      <c r="W849" s="4"/>
      <c r="X849" s="4"/>
    </row>
    <row r="850" spans="1:24" ht="12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15"/>
      <c r="T850" s="4"/>
      <c r="U850" s="4"/>
      <c r="V850" s="4"/>
      <c r="W850" s="4"/>
      <c r="X850" s="4"/>
    </row>
    <row r="851" spans="1:24" ht="12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15"/>
      <c r="T851" s="4"/>
      <c r="U851" s="4"/>
      <c r="V851" s="4"/>
      <c r="W851" s="4"/>
      <c r="X851" s="4"/>
    </row>
    <row r="852" spans="1:24" ht="12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15"/>
      <c r="T852" s="4"/>
      <c r="U852" s="4"/>
      <c r="V852" s="4"/>
      <c r="W852" s="4"/>
      <c r="X852" s="4"/>
    </row>
    <row r="853" spans="1:24" ht="12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15"/>
      <c r="T853" s="4"/>
      <c r="U853" s="4"/>
      <c r="V853" s="4"/>
      <c r="W853" s="4"/>
      <c r="X853" s="4"/>
    </row>
    <row r="854" spans="1:24" ht="12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15"/>
      <c r="T854" s="4"/>
      <c r="U854" s="4"/>
      <c r="V854" s="4"/>
      <c r="W854" s="4"/>
      <c r="X854" s="4"/>
    </row>
    <row r="855" spans="1:24" ht="12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15"/>
      <c r="T855" s="4"/>
      <c r="U855" s="4"/>
      <c r="V855" s="4"/>
      <c r="W855" s="4"/>
      <c r="X855" s="4"/>
    </row>
    <row r="856" spans="1:24" ht="12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15"/>
      <c r="T856" s="4"/>
      <c r="U856" s="4"/>
      <c r="V856" s="4"/>
      <c r="W856" s="4"/>
      <c r="X856" s="4"/>
    </row>
    <row r="857" spans="1:24" ht="12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15"/>
      <c r="T857" s="4"/>
      <c r="U857" s="4"/>
      <c r="V857" s="4"/>
      <c r="W857" s="4"/>
      <c r="X857" s="4"/>
    </row>
    <row r="858" spans="1:24" ht="12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15"/>
      <c r="T858" s="4"/>
      <c r="U858" s="4"/>
      <c r="V858" s="4"/>
      <c r="W858" s="4"/>
      <c r="X858" s="4"/>
    </row>
    <row r="859" spans="1:24" ht="12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15"/>
      <c r="T859" s="4"/>
      <c r="U859" s="4"/>
      <c r="V859" s="4"/>
      <c r="W859" s="4"/>
      <c r="X859" s="4"/>
    </row>
    <row r="860" spans="1:24" ht="12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15"/>
      <c r="T860" s="4"/>
      <c r="U860" s="4"/>
      <c r="V860" s="4"/>
      <c r="W860" s="4"/>
      <c r="X860" s="4"/>
    </row>
    <row r="861" spans="1:24" ht="12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15"/>
      <c r="T861" s="4"/>
      <c r="U861" s="4"/>
      <c r="V861" s="4"/>
      <c r="W861" s="4"/>
      <c r="X861" s="4"/>
    </row>
    <row r="862" spans="1:24" ht="12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15"/>
      <c r="T862" s="4"/>
      <c r="U862" s="4"/>
      <c r="V862" s="4"/>
      <c r="W862" s="4"/>
      <c r="X862" s="4"/>
    </row>
    <row r="863" spans="1:24" ht="12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15"/>
      <c r="T863" s="4"/>
      <c r="U863" s="4"/>
      <c r="V863" s="4"/>
      <c r="W863" s="4"/>
      <c r="X863" s="4"/>
    </row>
    <row r="864" spans="1:24" ht="12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15"/>
      <c r="T864" s="4"/>
      <c r="U864" s="4"/>
      <c r="V864" s="4"/>
      <c r="W864" s="4"/>
      <c r="X864" s="4"/>
    </row>
    <row r="865" spans="1:24" ht="12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15"/>
      <c r="T865" s="4"/>
      <c r="U865" s="4"/>
      <c r="V865" s="4"/>
      <c r="W865" s="4"/>
      <c r="X865" s="4"/>
    </row>
    <row r="866" spans="1:24" ht="12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15"/>
      <c r="T866" s="4"/>
      <c r="U866" s="4"/>
      <c r="V866" s="4"/>
      <c r="W866" s="4"/>
      <c r="X866" s="4"/>
    </row>
    <row r="867" spans="1:24" ht="12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15"/>
      <c r="T867" s="4"/>
      <c r="U867" s="4"/>
      <c r="V867" s="4"/>
      <c r="W867" s="4"/>
      <c r="X867" s="4"/>
    </row>
    <row r="868" spans="1:24" ht="12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15"/>
      <c r="T868" s="4"/>
      <c r="U868" s="4"/>
      <c r="V868" s="4"/>
      <c r="W868" s="4"/>
      <c r="X868" s="4"/>
    </row>
    <row r="869" spans="1:24" ht="12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15"/>
      <c r="T869" s="4"/>
      <c r="U869" s="4"/>
      <c r="V869" s="4"/>
      <c r="W869" s="4"/>
      <c r="X869" s="4"/>
    </row>
    <row r="870" spans="1:24" ht="12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15"/>
      <c r="T870" s="4"/>
      <c r="U870" s="4"/>
      <c r="V870" s="4"/>
      <c r="W870" s="4"/>
      <c r="X870" s="4"/>
    </row>
    <row r="871" spans="1:24" ht="12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15"/>
      <c r="T871" s="4"/>
      <c r="U871" s="4"/>
      <c r="V871" s="4"/>
      <c r="W871" s="4"/>
      <c r="X871" s="4"/>
    </row>
    <row r="872" spans="1:24" ht="12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15"/>
      <c r="T872" s="4"/>
      <c r="U872" s="4"/>
      <c r="V872" s="4"/>
      <c r="W872" s="4"/>
      <c r="X872" s="4"/>
    </row>
    <row r="873" spans="1:24" ht="12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15"/>
      <c r="T873" s="4"/>
      <c r="U873" s="4"/>
      <c r="V873" s="4"/>
      <c r="W873" s="4"/>
      <c r="X873" s="4"/>
    </row>
    <row r="874" spans="1:24" ht="12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15"/>
      <c r="T874" s="4"/>
      <c r="U874" s="4"/>
      <c r="V874" s="4"/>
      <c r="W874" s="4"/>
      <c r="X874" s="4"/>
    </row>
    <row r="875" spans="1:24" ht="12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15"/>
      <c r="T875" s="4"/>
      <c r="U875" s="4"/>
      <c r="V875" s="4"/>
      <c r="W875" s="4"/>
      <c r="X875" s="4"/>
    </row>
    <row r="876" spans="1:24" ht="12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15"/>
      <c r="T876" s="4"/>
      <c r="U876" s="4"/>
      <c r="V876" s="4"/>
      <c r="W876" s="4"/>
      <c r="X876" s="4"/>
    </row>
    <row r="877" spans="1:24" ht="12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15"/>
      <c r="T877" s="4"/>
      <c r="U877" s="4"/>
      <c r="V877" s="4"/>
      <c r="W877" s="4"/>
      <c r="X877" s="4"/>
    </row>
    <row r="878" spans="1:24" ht="12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15"/>
      <c r="T878" s="4"/>
      <c r="U878" s="4"/>
      <c r="V878" s="4"/>
      <c r="W878" s="4"/>
      <c r="X878" s="4"/>
    </row>
    <row r="879" spans="1:24" ht="12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15"/>
      <c r="T879" s="4"/>
      <c r="U879" s="4"/>
      <c r="V879" s="4"/>
      <c r="W879" s="4"/>
      <c r="X879" s="4"/>
    </row>
    <row r="880" spans="1:24" ht="12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15"/>
      <c r="T880" s="4"/>
      <c r="U880" s="4"/>
      <c r="V880" s="4"/>
      <c r="W880" s="4"/>
      <c r="X880" s="4"/>
    </row>
    <row r="881" spans="1:24" ht="12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15"/>
      <c r="T881" s="4"/>
      <c r="U881" s="4"/>
      <c r="V881" s="4"/>
      <c r="W881" s="4"/>
      <c r="X881" s="4"/>
    </row>
    <row r="882" spans="1:24" ht="12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15"/>
      <c r="T882" s="4"/>
      <c r="U882" s="4"/>
      <c r="V882" s="4"/>
      <c r="W882" s="4"/>
      <c r="X882" s="4"/>
    </row>
    <row r="883" spans="1:24" ht="12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15"/>
      <c r="T883" s="4"/>
      <c r="U883" s="4"/>
      <c r="V883" s="4"/>
      <c r="W883" s="4"/>
      <c r="X883" s="4"/>
    </row>
    <row r="884" spans="1:24" ht="12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15"/>
      <c r="T884" s="4"/>
      <c r="U884" s="4"/>
      <c r="V884" s="4"/>
      <c r="W884" s="4"/>
      <c r="X884" s="4"/>
    </row>
    <row r="885" spans="1:24" ht="12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15"/>
      <c r="T885" s="4"/>
      <c r="U885" s="4"/>
      <c r="V885" s="4"/>
      <c r="W885" s="4"/>
      <c r="X885" s="4"/>
    </row>
    <row r="886" spans="1:24" ht="12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15"/>
      <c r="T886" s="4"/>
      <c r="U886" s="4"/>
      <c r="V886" s="4"/>
      <c r="W886" s="4"/>
      <c r="X886" s="4"/>
    </row>
    <row r="887" spans="1:24" ht="12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15"/>
      <c r="T887" s="4"/>
      <c r="U887" s="4"/>
      <c r="V887" s="4"/>
      <c r="W887" s="4"/>
      <c r="X887" s="4"/>
    </row>
    <row r="888" spans="1:24" ht="12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15"/>
      <c r="T888" s="4"/>
      <c r="U888" s="4"/>
      <c r="V888" s="4"/>
      <c r="W888" s="4"/>
      <c r="X888" s="4"/>
    </row>
    <row r="889" spans="1:24" ht="12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15"/>
      <c r="T889" s="4"/>
      <c r="U889" s="4"/>
      <c r="V889" s="4"/>
      <c r="W889" s="4"/>
      <c r="X889" s="4"/>
    </row>
    <row r="890" spans="1:24" ht="12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15"/>
      <c r="T890" s="4"/>
      <c r="U890" s="4"/>
      <c r="V890" s="4"/>
      <c r="W890" s="4"/>
      <c r="X890" s="4"/>
    </row>
    <row r="891" spans="1:24" ht="12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15"/>
      <c r="T891" s="4"/>
      <c r="U891" s="4"/>
      <c r="V891" s="4"/>
      <c r="W891" s="4"/>
      <c r="X891" s="4"/>
    </row>
    <row r="892" spans="1:24" ht="12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15"/>
      <c r="T892" s="4"/>
      <c r="U892" s="4"/>
      <c r="V892" s="4"/>
      <c r="W892" s="4"/>
      <c r="X892" s="4"/>
    </row>
    <row r="893" spans="1:24" ht="12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15"/>
      <c r="T893" s="4"/>
      <c r="U893" s="4"/>
      <c r="V893" s="4"/>
      <c r="W893" s="4"/>
      <c r="X893" s="4"/>
    </row>
    <row r="894" spans="1:24" ht="12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15"/>
      <c r="T894" s="4"/>
      <c r="U894" s="4"/>
      <c r="V894" s="4"/>
      <c r="W894" s="4"/>
      <c r="X894" s="4"/>
    </row>
    <row r="895" spans="1:24" ht="12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15"/>
      <c r="T895" s="4"/>
      <c r="U895" s="4"/>
      <c r="V895" s="4"/>
      <c r="W895" s="4"/>
      <c r="X895" s="4"/>
    </row>
    <row r="896" spans="1:24" ht="12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15"/>
      <c r="T896" s="4"/>
      <c r="U896" s="4"/>
      <c r="V896" s="4"/>
      <c r="W896" s="4"/>
      <c r="X896" s="4"/>
    </row>
    <row r="897" spans="1:24" ht="12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15"/>
      <c r="T897" s="4"/>
      <c r="U897" s="4"/>
      <c r="V897" s="4"/>
      <c r="W897" s="4"/>
      <c r="X897" s="4"/>
    </row>
    <row r="898" spans="1:24" ht="12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15"/>
      <c r="T898" s="4"/>
      <c r="U898" s="4"/>
      <c r="V898" s="4"/>
      <c r="W898" s="4"/>
      <c r="X898" s="4"/>
    </row>
    <row r="899" spans="1:24" ht="12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15"/>
      <c r="T899" s="4"/>
      <c r="U899" s="4"/>
      <c r="V899" s="4"/>
      <c r="W899" s="4"/>
      <c r="X899" s="4"/>
    </row>
    <row r="900" spans="1:24" ht="12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15"/>
      <c r="T900" s="4"/>
      <c r="U900" s="4"/>
      <c r="V900" s="4"/>
      <c r="W900" s="4"/>
      <c r="X900" s="4"/>
    </row>
    <row r="901" spans="1:24" ht="12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15"/>
      <c r="T901" s="4"/>
      <c r="U901" s="4"/>
      <c r="V901" s="4"/>
      <c r="W901" s="4"/>
      <c r="X901" s="4"/>
    </row>
    <row r="902" spans="1:24" ht="12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15"/>
      <c r="T902" s="4"/>
      <c r="U902" s="4"/>
      <c r="V902" s="4"/>
      <c r="W902" s="4"/>
      <c r="X902" s="4"/>
    </row>
    <row r="903" spans="1:24" ht="12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15"/>
      <c r="T903" s="4"/>
      <c r="U903" s="4"/>
      <c r="V903" s="4"/>
      <c r="W903" s="4"/>
      <c r="X903" s="4"/>
    </row>
    <row r="904" spans="1:24" ht="12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15"/>
      <c r="T904" s="4"/>
      <c r="U904" s="4"/>
      <c r="V904" s="4"/>
      <c r="W904" s="4"/>
      <c r="X904" s="4"/>
    </row>
    <row r="905" spans="1:24" ht="12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15"/>
      <c r="T905" s="4"/>
      <c r="U905" s="4"/>
      <c r="V905" s="4"/>
      <c r="W905" s="4"/>
      <c r="X905" s="4"/>
    </row>
    <row r="906" spans="1:24" ht="12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15"/>
      <c r="T906" s="4"/>
      <c r="U906" s="4"/>
      <c r="V906" s="4"/>
      <c r="W906" s="4"/>
      <c r="X906" s="4"/>
    </row>
    <row r="907" spans="1:24" ht="12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15"/>
      <c r="T907" s="4"/>
      <c r="U907" s="4"/>
      <c r="V907" s="4"/>
      <c r="W907" s="4"/>
      <c r="X907" s="4"/>
    </row>
    <row r="908" spans="1:24" ht="12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15"/>
      <c r="T908" s="4"/>
      <c r="U908" s="4"/>
      <c r="V908" s="4"/>
      <c r="W908" s="4"/>
      <c r="X908" s="4"/>
    </row>
    <row r="909" spans="1:24" ht="12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15"/>
      <c r="T909" s="4"/>
      <c r="U909" s="4"/>
      <c r="V909" s="4"/>
      <c r="W909" s="4"/>
      <c r="X909" s="4"/>
    </row>
    <row r="910" spans="1:24" ht="12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15"/>
      <c r="T910" s="4"/>
      <c r="U910" s="4"/>
      <c r="V910" s="4"/>
      <c r="W910" s="4"/>
      <c r="X910" s="4"/>
    </row>
    <row r="911" spans="1:24" ht="12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15"/>
      <c r="T911" s="4"/>
      <c r="U911" s="4"/>
      <c r="V911" s="4"/>
      <c r="W911" s="4"/>
      <c r="X911" s="4"/>
    </row>
    <row r="912" spans="1:24" ht="12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15"/>
      <c r="T912" s="4"/>
      <c r="U912" s="4"/>
      <c r="V912" s="4"/>
      <c r="W912" s="4"/>
      <c r="X912" s="4"/>
    </row>
    <row r="913" spans="1:24" ht="12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15"/>
      <c r="T913" s="4"/>
      <c r="U913" s="4"/>
      <c r="V913" s="4"/>
      <c r="W913" s="4"/>
      <c r="X913" s="4"/>
    </row>
    <row r="914" spans="1:24" ht="12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15"/>
      <c r="T914" s="4"/>
      <c r="U914" s="4"/>
      <c r="V914" s="4"/>
      <c r="W914" s="4"/>
      <c r="X914" s="4"/>
    </row>
    <row r="915" spans="1:24" ht="12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15"/>
      <c r="T915" s="4"/>
      <c r="U915" s="4"/>
      <c r="V915" s="4"/>
      <c r="W915" s="4"/>
      <c r="X915" s="4"/>
    </row>
    <row r="916" spans="1:24" ht="12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15"/>
      <c r="T916" s="4"/>
      <c r="U916" s="4"/>
      <c r="V916" s="4"/>
      <c r="W916" s="4"/>
      <c r="X916" s="4"/>
    </row>
    <row r="917" spans="1:24" ht="12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15"/>
      <c r="T917" s="4"/>
      <c r="U917" s="4"/>
      <c r="V917" s="4"/>
      <c r="W917" s="4"/>
      <c r="X917" s="4"/>
    </row>
    <row r="918" spans="1:24" ht="12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15"/>
      <c r="T918" s="4"/>
      <c r="U918" s="4"/>
      <c r="V918" s="4"/>
      <c r="W918" s="4"/>
      <c r="X918" s="4"/>
    </row>
    <row r="919" spans="1:24" ht="12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15"/>
      <c r="T919" s="4"/>
      <c r="U919" s="4"/>
      <c r="V919" s="4"/>
      <c r="W919" s="4"/>
      <c r="X919" s="4"/>
    </row>
    <row r="920" spans="1:24" ht="12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15"/>
      <c r="T920" s="4"/>
      <c r="U920" s="4"/>
      <c r="V920" s="4"/>
      <c r="W920" s="4"/>
      <c r="X920" s="4"/>
    </row>
    <row r="921" spans="1:24" ht="12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15"/>
      <c r="T921" s="4"/>
      <c r="U921" s="4"/>
      <c r="V921" s="4"/>
      <c r="W921" s="4"/>
      <c r="X921" s="4"/>
    </row>
    <row r="922" spans="1:24" ht="12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15"/>
      <c r="T922" s="4"/>
      <c r="U922" s="4"/>
      <c r="V922" s="4"/>
      <c r="W922" s="4"/>
      <c r="X922" s="4"/>
    </row>
    <row r="923" spans="1:24" ht="12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15"/>
      <c r="T923" s="4"/>
      <c r="U923" s="4"/>
      <c r="V923" s="4"/>
      <c r="W923" s="4"/>
      <c r="X923" s="4"/>
    </row>
    <row r="924" spans="1:24" ht="12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15"/>
      <c r="T924" s="4"/>
      <c r="U924" s="4"/>
      <c r="V924" s="4"/>
      <c r="W924" s="4"/>
      <c r="X924" s="4"/>
    </row>
    <row r="925" spans="1:24" ht="12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15"/>
      <c r="T925" s="4"/>
      <c r="U925" s="4"/>
      <c r="V925" s="4"/>
      <c r="W925" s="4"/>
      <c r="X925" s="4"/>
    </row>
    <row r="926" spans="1:24" ht="12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15"/>
      <c r="T926" s="4"/>
      <c r="U926" s="4"/>
      <c r="V926" s="4"/>
      <c r="W926" s="4"/>
      <c r="X926" s="4"/>
    </row>
    <row r="927" spans="1:24" ht="12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15"/>
      <c r="T927" s="4"/>
      <c r="U927" s="4"/>
      <c r="V927" s="4"/>
      <c r="W927" s="4"/>
      <c r="X927" s="4"/>
    </row>
    <row r="928" spans="1:24" ht="12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15"/>
      <c r="T928" s="4"/>
      <c r="U928" s="4"/>
      <c r="V928" s="4"/>
      <c r="W928" s="4"/>
      <c r="X928" s="4"/>
    </row>
    <row r="929" spans="1:24" ht="12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15"/>
      <c r="T929" s="4"/>
      <c r="U929" s="4"/>
      <c r="V929" s="4"/>
      <c r="W929" s="4"/>
      <c r="X929" s="4"/>
    </row>
    <row r="930" spans="1:24" ht="12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15"/>
      <c r="T930" s="4"/>
      <c r="U930" s="4"/>
      <c r="V930" s="4"/>
      <c r="W930" s="4"/>
      <c r="X930" s="4"/>
    </row>
    <row r="931" spans="1:24" ht="12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15"/>
      <c r="T931" s="4"/>
      <c r="U931" s="4"/>
      <c r="V931" s="4"/>
      <c r="W931" s="4"/>
      <c r="X931" s="4"/>
    </row>
    <row r="932" spans="1:24" ht="12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15"/>
      <c r="T932" s="4"/>
      <c r="U932" s="4"/>
      <c r="V932" s="4"/>
      <c r="W932" s="4"/>
      <c r="X932" s="4"/>
    </row>
    <row r="933" spans="1:24" ht="12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15"/>
      <c r="T933" s="4"/>
      <c r="U933" s="4"/>
      <c r="V933" s="4"/>
      <c r="W933" s="4"/>
      <c r="X933" s="4"/>
    </row>
    <row r="934" spans="1:24" ht="12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15"/>
      <c r="T934" s="4"/>
      <c r="U934" s="4"/>
      <c r="V934" s="4"/>
      <c r="W934" s="4"/>
      <c r="X934" s="4"/>
    </row>
    <row r="935" spans="1:24" ht="12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15"/>
      <c r="T935" s="4"/>
      <c r="U935" s="4"/>
      <c r="V935" s="4"/>
      <c r="W935" s="4"/>
      <c r="X935" s="4"/>
    </row>
    <row r="936" spans="1:24" ht="12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15"/>
      <c r="T936" s="4"/>
      <c r="U936" s="4"/>
      <c r="V936" s="4"/>
      <c r="W936" s="4"/>
      <c r="X936" s="4"/>
    </row>
    <row r="937" spans="1:24" ht="12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15"/>
      <c r="T937" s="4"/>
      <c r="U937" s="4"/>
      <c r="V937" s="4"/>
      <c r="W937" s="4"/>
      <c r="X937" s="4"/>
    </row>
    <row r="938" spans="1:24" ht="12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15"/>
      <c r="T938" s="4"/>
      <c r="U938" s="4"/>
      <c r="V938" s="4"/>
      <c r="W938" s="4"/>
      <c r="X938" s="4"/>
    </row>
    <row r="939" spans="1:24" ht="12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15"/>
      <c r="T939" s="4"/>
      <c r="U939" s="4"/>
      <c r="V939" s="4"/>
      <c r="W939" s="4"/>
      <c r="X939" s="4"/>
    </row>
    <row r="940" spans="1:24" ht="12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15"/>
      <c r="T940" s="4"/>
      <c r="U940" s="4"/>
      <c r="V940" s="4"/>
      <c r="W940" s="4"/>
      <c r="X940" s="4"/>
    </row>
    <row r="941" spans="1:24" ht="12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15"/>
      <c r="T941" s="4"/>
      <c r="U941" s="4"/>
      <c r="V941" s="4"/>
      <c r="W941" s="4"/>
      <c r="X941" s="4"/>
    </row>
    <row r="942" spans="1:24" ht="12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15"/>
      <c r="T942" s="4"/>
      <c r="U942" s="4"/>
      <c r="V942" s="4"/>
      <c r="W942" s="4"/>
      <c r="X942" s="4"/>
    </row>
    <row r="943" spans="1:24" ht="12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15"/>
      <c r="T943" s="4"/>
      <c r="U943" s="4"/>
      <c r="V943" s="4"/>
      <c r="W943" s="4"/>
      <c r="X943" s="4"/>
    </row>
    <row r="944" spans="1:24" ht="12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15"/>
      <c r="T944" s="4"/>
      <c r="U944" s="4"/>
      <c r="V944" s="4"/>
      <c r="W944" s="4"/>
      <c r="X944" s="4"/>
    </row>
    <row r="945" spans="1:24" ht="12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15"/>
      <c r="T945" s="4"/>
      <c r="U945" s="4"/>
      <c r="V945" s="4"/>
      <c r="W945" s="4"/>
      <c r="X945" s="4"/>
    </row>
    <row r="946" spans="1:24" ht="12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15"/>
      <c r="T946" s="4"/>
      <c r="U946" s="4"/>
      <c r="V946" s="4"/>
      <c r="W946" s="4"/>
      <c r="X946" s="4"/>
    </row>
    <row r="947" spans="1:24" ht="12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15"/>
      <c r="T947" s="4"/>
      <c r="U947" s="4"/>
      <c r="V947" s="4"/>
      <c r="W947" s="4"/>
      <c r="X947" s="4"/>
    </row>
    <row r="948" spans="1:24" ht="12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15"/>
      <c r="T948" s="4"/>
      <c r="U948" s="4"/>
      <c r="V948" s="4"/>
      <c r="W948" s="4"/>
      <c r="X948" s="4"/>
    </row>
    <row r="949" spans="1:24" ht="12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15"/>
      <c r="T949" s="4"/>
      <c r="U949" s="4"/>
      <c r="V949" s="4"/>
      <c r="W949" s="4"/>
      <c r="X949" s="4"/>
    </row>
    <row r="950" spans="1:24" ht="12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15"/>
      <c r="T950" s="4"/>
      <c r="U950" s="4"/>
      <c r="V950" s="4"/>
      <c r="W950" s="4"/>
      <c r="X950" s="4"/>
    </row>
    <row r="951" spans="1:24" ht="12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15"/>
      <c r="T951" s="4"/>
      <c r="U951" s="4"/>
      <c r="V951" s="4"/>
      <c r="W951" s="4"/>
      <c r="X951" s="4"/>
    </row>
    <row r="952" spans="1:24" ht="12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15"/>
      <c r="T952" s="4"/>
      <c r="U952" s="4"/>
      <c r="V952" s="4"/>
      <c r="W952" s="4"/>
      <c r="X952" s="4"/>
    </row>
    <row r="953" spans="1:24" ht="12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15"/>
      <c r="T953" s="4"/>
      <c r="U953" s="4"/>
      <c r="V953" s="4"/>
      <c r="W953" s="4"/>
      <c r="X953" s="4"/>
    </row>
    <row r="954" spans="1:24" ht="12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15"/>
      <c r="T954" s="4"/>
      <c r="U954" s="4"/>
      <c r="V954" s="4"/>
      <c r="W954" s="4"/>
      <c r="X954" s="4"/>
    </row>
    <row r="955" spans="1:24" ht="12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15"/>
      <c r="T955" s="4"/>
      <c r="U955" s="4"/>
      <c r="V955" s="4"/>
      <c r="W955" s="4"/>
      <c r="X955" s="4"/>
    </row>
    <row r="956" spans="1:24" ht="12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15"/>
      <c r="T956" s="4"/>
      <c r="U956" s="4"/>
      <c r="V956" s="4"/>
      <c r="W956" s="4"/>
      <c r="X956" s="4"/>
    </row>
    <row r="957" spans="1:24" ht="12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15"/>
      <c r="T957" s="4"/>
      <c r="U957" s="4"/>
      <c r="V957" s="4"/>
      <c r="W957" s="4"/>
      <c r="X957" s="4"/>
    </row>
    <row r="958" spans="1:24" ht="12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15"/>
      <c r="T958" s="4"/>
      <c r="U958" s="4"/>
      <c r="V958" s="4"/>
      <c r="W958" s="4"/>
      <c r="X958" s="4"/>
    </row>
    <row r="959" spans="1:24" ht="12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15"/>
      <c r="T959" s="4"/>
      <c r="U959" s="4"/>
      <c r="V959" s="4"/>
      <c r="W959" s="4"/>
      <c r="X959" s="4"/>
    </row>
    <row r="960" spans="1:24" ht="12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15"/>
      <c r="T960" s="4"/>
      <c r="U960" s="4"/>
      <c r="V960" s="4"/>
      <c r="W960" s="4"/>
      <c r="X960" s="4"/>
    </row>
    <row r="961" spans="1:24" ht="12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15"/>
      <c r="T961" s="4"/>
      <c r="U961" s="4"/>
      <c r="V961" s="4"/>
      <c r="W961" s="4"/>
      <c r="X961" s="4"/>
    </row>
    <row r="962" spans="1:24" ht="12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15"/>
      <c r="T962" s="4"/>
      <c r="U962" s="4"/>
      <c r="V962" s="4"/>
      <c r="W962" s="4"/>
      <c r="X962" s="4"/>
    </row>
    <row r="963" spans="1:24" ht="12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15"/>
      <c r="T963" s="4"/>
      <c r="U963" s="4"/>
      <c r="V963" s="4"/>
      <c r="W963" s="4"/>
      <c r="X963" s="4"/>
    </row>
    <row r="964" spans="1:24" ht="12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15"/>
      <c r="T964" s="4"/>
      <c r="U964" s="4"/>
      <c r="V964" s="4"/>
      <c r="W964" s="4"/>
      <c r="X964" s="4"/>
    </row>
  </sheetData>
  <autoFilter ref="A6:Q6"/>
  <mergeCells count="20">
    <mergeCell ref="G4:K4"/>
    <mergeCell ref="A74:E74"/>
    <mergeCell ref="F74:G74"/>
    <mergeCell ref="E4:F4"/>
    <mergeCell ref="A69:E69"/>
    <mergeCell ref="A70:E70"/>
    <mergeCell ref="A71:E71"/>
    <mergeCell ref="A73:E73"/>
    <mergeCell ref="F73:G73"/>
    <mergeCell ref="E1:F1"/>
    <mergeCell ref="G1:K1"/>
    <mergeCell ref="E2:F2"/>
    <mergeCell ref="G2:K2"/>
    <mergeCell ref="E3:F3"/>
    <mergeCell ref="G3:K3"/>
    <mergeCell ref="T22:V22"/>
    <mergeCell ref="T6:V6"/>
    <mergeCell ref="T13:V13"/>
    <mergeCell ref="T18:V18"/>
    <mergeCell ref="T20:V20"/>
  </mergeCells>
  <pageMargins left="0.25" right="0.25" top="0.75" bottom="0.75" header="0.3" footer="0.3"/>
  <pageSetup paperSize="9" scale="53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99"/>
    <pageSetUpPr fitToPage="1"/>
  </sheetPr>
  <dimension ref="A1:AA958"/>
  <sheetViews>
    <sheetView topLeftCell="A49" workbookViewId="0">
      <selection activeCell="P4" sqref="P4"/>
    </sheetView>
  </sheetViews>
  <sheetFormatPr baseColWidth="10" defaultColWidth="14.42578125" defaultRowHeight="15" customHeight="1" x14ac:dyDescent="0.25"/>
  <cols>
    <col min="1" max="1" width="5.28515625" customWidth="1"/>
    <col min="2" max="2" width="45.140625" customWidth="1"/>
    <col min="3" max="3" width="10" customWidth="1"/>
    <col min="4" max="4" width="7.5703125" customWidth="1"/>
    <col min="5" max="5" width="8.85546875" customWidth="1"/>
    <col min="6" max="6" width="5.7109375" customWidth="1"/>
    <col min="7" max="7" width="6.85546875" customWidth="1"/>
    <col min="8" max="17" width="7.7109375" customWidth="1"/>
    <col min="18" max="18" width="10" customWidth="1"/>
    <col min="19" max="19" width="10" style="19" hidden="1" customWidth="1"/>
    <col min="20" max="21" width="10" hidden="1" customWidth="1"/>
    <col min="22" max="27" width="10" customWidth="1"/>
  </cols>
  <sheetData>
    <row r="1" spans="1:27" ht="12.75" customHeight="1" x14ac:dyDescent="0.25">
      <c r="A1" s="67"/>
      <c r="B1" s="68"/>
      <c r="C1" s="68"/>
      <c r="D1" s="68"/>
      <c r="E1" s="210" t="s">
        <v>26</v>
      </c>
      <c r="F1" s="211"/>
      <c r="G1" s="212" t="s">
        <v>21</v>
      </c>
      <c r="H1" s="213"/>
      <c r="I1" s="213"/>
      <c r="J1" s="213"/>
      <c r="K1" s="211"/>
      <c r="L1" s="68"/>
      <c r="M1" s="68"/>
      <c r="N1" s="68"/>
      <c r="O1" s="68"/>
      <c r="P1" s="68"/>
      <c r="Q1" s="68"/>
      <c r="R1" s="4"/>
      <c r="S1" s="15"/>
      <c r="T1" s="4"/>
      <c r="U1" s="4"/>
      <c r="V1" s="4"/>
      <c r="W1" s="4"/>
      <c r="X1" s="4"/>
      <c r="Y1" s="4"/>
      <c r="Z1" s="4"/>
      <c r="AA1" s="4"/>
    </row>
    <row r="2" spans="1:27" ht="12.75" customHeight="1" x14ac:dyDescent="0.25">
      <c r="A2" s="67"/>
      <c r="B2" s="68"/>
      <c r="C2" s="68"/>
      <c r="D2" s="68"/>
      <c r="E2" s="210" t="s">
        <v>27</v>
      </c>
      <c r="F2" s="211"/>
      <c r="G2" s="212" t="s">
        <v>22</v>
      </c>
      <c r="H2" s="213"/>
      <c r="I2" s="213"/>
      <c r="J2" s="213"/>
      <c r="K2" s="211"/>
      <c r="L2" s="68"/>
      <c r="M2" s="68"/>
      <c r="N2" s="68"/>
      <c r="O2" s="68"/>
      <c r="P2" s="68"/>
      <c r="Q2" s="68"/>
      <c r="R2" s="4"/>
      <c r="S2" s="15"/>
      <c r="T2" s="4"/>
      <c r="U2" s="4"/>
      <c r="V2" s="4"/>
      <c r="W2" s="4"/>
      <c r="X2" s="4"/>
      <c r="Y2" s="4"/>
      <c r="Z2" s="4"/>
      <c r="AA2" s="4"/>
    </row>
    <row r="3" spans="1:27" ht="12.75" customHeight="1" x14ac:dyDescent="0.25">
      <c r="A3" s="67"/>
      <c r="B3" s="68"/>
      <c r="C3" s="68"/>
      <c r="D3" s="68"/>
      <c r="E3" s="210" t="s">
        <v>28</v>
      </c>
      <c r="F3" s="211"/>
      <c r="G3" s="212">
        <v>2016</v>
      </c>
      <c r="H3" s="213"/>
      <c r="I3" s="213"/>
      <c r="J3" s="213"/>
      <c r="K3" s="211"/>
      <c r="L3" s="68"/>
      <c r="M3" s="68"/>
      <c r="N3" s="68"/>
      <c r="O3" s="68"/>
      <c r="P3" s="68"/>
      <c r="Q3" s="68"/>
      <c r="R3" s="4"/>
      <c r="S3" s="15"/>
      <c r="T3" s="4"/>
      <c r="U3" s="4"/>
      <c r="V3" s="4"/>
      <c r="W3" s="4"/>
      <c r="X3" s="4"/>
      <c r="Y3" s="4"/>
      <c r="Z3" s="4"/>
      <c r="AA3" s="4"/>
    </row>
    <row r="4" spans="1:27" ht="12.75" customHeight="1" x14ac:dyDescent="0.25">
      <c r="A4" s="67"/>
      <c r="B4" s="68"/>
      <c r="C4" s="68"/>
      <c r="D4" s="68"/>
      <c r="E4" s="210" t="s">
        <v>26</v>
      </c>
      <c r="F4" s="211"/>
      <c r="G4" s="212" t="s">
        <v>21</v>
      </c>
      <c r="H4" s="213"/>
      <c r="I4" s="213"/>
      <c r="J4" s="213"/>
      <c r="K4" s="211"/>
      <c r="L4" s="68"/>
      <c r="M4" s="68"/>
      <c r="N4" s="68"/>
      <c r="O4" s="68"/>
      <c r="P4" s="68"/>
      <c r="Q4" s="68"/>
      <c r="R4" s="4"/>
      <c r="S4" s="15"/>
      <c r="T4" s="4"/>
      <c r="U4" s="4"/>
      <c r="V4" s="4"/>
      <c r="W4" s="4"/>
      <c r="X4" s="4"/>
      <c r="Y4" s="4"/>
      <c r="Z4" s="4"/>
      <c r="AA4" s="4"/>
    </row>
    <row r="5" spans="1:27" ht="12.75" customHeight="1" x14ac:dyDescent="0.25">
      <c r="A5" s="67"/>
      <c r="B5" s="68"/>
      <c r="C5" s="68"/>
      <c r="D5" s="68"/>
      <c r="E5" s="210" t="s">
        <v>95</v>
      </c>
      <c r="F5" s="211"/>
      <c r="G5" s="212">
        <v>2</v>
      </c>
      <c r="H5" s="213"/>
      <c r="I5" s="213"/>
      <c r="J5" s="213"/>
      <c r="K5" s="211"/>
      <c r="L5" s="68"/>
      <c r="M5" s="68"/>
      <c r="N5" s="68"/>
      <c r="O5" s="68"/>
      <c r="P5" s="68"/>
      <c r="Q5" s="68"/>
      <c r="R5" s="4"/>
      <c r="S5" s="15"/>
      <c r="T5" s="4"/>
      <c r="U5" s="4"/>
      <c r="V5" s="4"/>
      <c r="W5" s="4"/>
      <c r="X5" s="4"/>
      <c r="Y5" s="4"/>
      <c r="Z5" s="4"/>
      <c r="AA5" s="4"/>
    </row>
    <row r="6" spans="1:27" ht="12.75" customHeight="1" x14ac:dyDescent="0.25">
      <c r="A6" s="67"/>
      <c r="B6" s="67"/>
      <c r="C6" s="67"/>
      <c r="D6" s="67"/>
      <c r="E6" s="95"/>
      <c r="F6" s="95"/>
      <c r="G6" s="96"/>
      <c r="H6" s="96"/>
      <c r="I6" s="96"/>
      <c r="J6" s="96"/>
      <c r="K6" s="96"/>
      <c r="L6" s="68"/>
      <c r="M6" s="68"/>
      <c r="N6" s="68"/>
      <c r="O6" s="68"/>
      <c r="P6" s="68"/>
      <c r="Q6" s="68"/>
      <c r="R6" s="4"/>
      <c r="S6" s="15"/>
      <c r="T6" s="4"/>
      <c r="U6" s="4"/>
      <c r="V6" s="4"/>
      <c r="W6" s="4"/>
      <c r="X6" s="4"/>
      <c r="Y6" s="4"/>
      <c r="Z6" s="4"/>
      <c r="AA6" s="4"/>
    </row>
    <row r="7" spans="1:27" ht="12.75" customHeight="1" x14ac:dyDescent="0.25">
      <c r="A7" s="97" t="s">
        <v>0</v>
      </c>
      <c r="B7" s="98" t="s">
        <v>30</v>
      </c>
      <c r="C7" s="98" t="s">
        <v>31</v>
      </c>
      <c r="D7" s="98" t="s">
        <v>32</v>
      </c>
      <c r="E7" s="99" t="s">
        <v>1</v>
      </c>
      <c r="F7" s="100" t="s">
        <v>2</v>
      </c>
      <c r="G7" s="100" t="s">
        <v>3</v>
      </c>
      <c r="H7" s="100" t="s">
        <v>4</v>
      </c>
      <c r="I7" s="100" t="s">
        <v>5</v>
      </c>
      <c r="J7" s="100" t="s">
        <v>6</v>
      </c>
      <c r="K7" s="100" t="s">
        <v>7</v>
      </c>
      <c r="L7" s="100" t="s">
        <v>8</v>
      </c>
      <c r="M7" s="100" t="s">
        <v>9</v>
      </c>
      <c r="N7" s="100" t="s">
        <v>10</v>
      </c>
      <c r="O7" s="100" t="s">
        <v>11</v>
      </c>
      <c r="P7" s="100" t="s">
        <v>12</v>
      </c>
      <c r="Q7" s="100" t="s">
        <v>13</v>
      </c>
      <c r="R7" s="4"/>
      <c r="S7" s="207" t="s">
        <v>198</v>
      </c>
      <c r="T7" s="207"/>
      <c r="U7" s="207"/>
      <c r="V7" s="4"/>
      <c r="W7" s="4"/>
      <c r="X7" s="4"/>
      <c r="Y7" s="4"/>
      <c r="Z7" s="4"/>
      <c r="AA7" s="4"/>
    </row>
    <row r="8" spans="1:27" ht="12.75" customHeight="1" x14ac:dyDescent="0.25">
      <c r="A8" s="70">
        <v>2</v>
      </c>
      <c r="B8" s="43" t="s">
        <v>35</v>
      </c>
      <c r="C8" s="44" t="s">
        <v>16</v>
      </c>
      <c r="D8" s="45"/>
      <c r="E8" s="46">
        <f t="shared" ref="E8:E59" si="0">D8*A8</f>
        <v>0</v>
      </c>
      <c r="F8" s="47">
        <v>1</v>
      </c>
      <c r="G8" s="47">
        <v>1</v>
      </c>
      <c r="H8" s="47">
        <v>1</v>
      </c>
      <c r="I8" s="47">
        <v>1</v>
      </c>
      <c r="J8" s="47">
        <v>1</v>
      </c>
      <c r="K8" s="47">
        <v>1</v>
      </c>
      <c r="L8" s="47">
        <v>1</v>
      </c>
      <c r="M8" s="47">
        <v>1</v>
      </c>
      <c r="N8" s="47">
        <v>1</v>
      </c>
      <c r="O8" s="47">
        <v>1</v>
      </c>
      <c r="P8" s="47">
        <v>1</v>
      </c>
      <c r="Q8" s="47">
        <v>1</v>
      </c>
      <c r="R8" s="4"/>
      <c r="S8" s="15"/>
      <c r="T8" s="21">
        <f>A8*(COUNT(F8:Q8))*G5</f>
        <v>48</v>
      </c>
      <c r="U8" s="4"/>
      <c r="V8" s="4"/>
      <c r="W8" s="4"/>
      <c r="X8" s="4"/>
      <c r="Y8" s="4"/>
      <c r="Z8" s="4"/>
      <c r="AA8" s="4"/>
    </row>
    <row r="9" spans="1:27" ht="12.75" customHeight="1" x14ac:dyDescent="0.25">
      <c r="A9" s="70">
        <v>1</v>
      </c>
      <c r="B9" s="48" t="s">
        <v>79</v>
      </c>
      <c r="C9" s="44" t="s">
        <v>16</v>
      </c>
      <c r="D9" s="45"/>
      <c r="E9" s="46">
        <f t="shared" si="0"/>
        <v>0</v>
      </c>
      <c r="F9" s="47">
        <v>1</v>
      </c>
      <c r="G9" s="47"/>
      <c r="H9" s="47"/>
      <c r="I9" s="47"/>
      <c r="J9" s="47"/>
      <c r="K9" s="47"/>
      <c r="L9" s="47">
        <v>1</v>
      </c>
      <c r="M9" s="47"/>
      <c r="N9" s="47"/>
      <c r="O9" s="47"/>
      <c r="P9" s="47"/>
      <c r="Q9" s="47"/>
      <c r="R9" s="4"/>
      <c r="S9" s="15"/>
      <c r="T9" s="21">
        <f>(A11)*(COUNT(E11:P11))*G5</f>
        <v>16</v>
      </c>
      <c r="U9" s="4"/>
      <c r="V9" s="4"/>
      <c r="W9" s="4"/>
      <c r="X9" s="4"/>
      <c r="Y9" s="4"/>
      <c r="Z9" s="4"/>
      <c r="AA9" s="4"/>
    </row>
    <row r="10" spans="1:27" ht="12.75" customHeight="1" x14ac:dyDescent="0.25">
      <c r="A10" s="70">
        <v>2</v>
      </c>
      <c r="B10" s="43" t="s">
        <v>96</v>
      </c>
      <c r="C10" s="44" t="s">
        <v>16</v>
      </c>
      <c r="D10" s="45"/>
      <c r="E10" s="46">
        <f t="shared" si="0"/>
        <v>0</v>
      </c>
      <c r="F10" s="47">
        <v>1</v>
      </c>
      <c r="G10" s="47"/>
      <c r="H10" s="47"/>
      <c r="I10" s="47"/>
      <c r="J10" s="47">
        <v>1</v>
      </c>
      <c r="K10" s="47"/>
      <c r="L10" s="47"/>
      <c r="M10" s="47"/>
      <c r="N10" s="47">
        <v>1</v>
      </c>
      <c r="O10" s="47"/>
      <c r="P10" s="47"/>
      <c r="Q10" s="47"/>
      <c r="R10" s="4"/>
      <c r="S10" s="15"/>
      <c r="T10" s="21">
        <f>(A13)*(COUNT(E13:P13))*G5</f>
        <v>8</v>
      </c>
      <c r="U10" s="4"/>
      <c r="V10" s="4"/>
      <c r="W10" s="4"/>
      <c r="X10" s="4"/>
      <c r="Y10" s="4"/>
      <c r="Z10" s="4"/>
      <c r="AA10" s="4"/>
    </row>
    <row r="11" spans="1:27" ht="12.75" customHeight="1" x14ac:dyDescent="0.25">
      <c r="A11" s="70">
        <v>2</v>
      </c>
      <c r="B11" s="43" t="s">
        <v>33</v>
      </c>
      <c r="C11" s="44" t="s">
        <v>16</v>
      </c>
      <c r="D11" s="45"/>
      <c r="E11" s="46">
        <f t="shared" si="0"/>
        <v>0</v>
      </c>
      <c r="F11" s="47">
        <v>1</v>
      </c>
      <c r="G11" s="49"/>
      <c r="H11" s="47"/>
      <c r="I11" s="49"/>
      <c r="J11" s="47">
        <v>1</v>
      </c>
      <c r="K11" s="47"/>
      <c r="L11" s="47"/>
      <c r="M11" s="47"/>
      <c r="N11" s="47">
        <v>1</v>
      </c>
      <c r="O11" s="49"/>
      <c r="P11" s="47"/>
      <c r="Q11" s="49"/>
      <c r="R11" s="4"/>
      <c r="S11" s="15"/>
      <c r="T11" s="21">
        <f>(A14)*(COUNT(E14:P14))*G5</f>
        <v>14</v>
      </c>
      <c r="U11" s="4"/>
      <c r="V11" s="4"/>
      <c r="W11" s="4"/>
      <c r="X11" s="4"/>
      <c r="Y11" s="4"/>
      <c r="Z11" s="4"/>
      <c r="AA11" s="4"/>
    </row>
    <row r="12" spans="1:27" ht="12.75" customHeight="1" x14ac:dyDescent="0.25">
      <c r="A12" s="70">
        <v>1</v>
      </c>
      <c r="B12" s="43" t="s">
        <v>41</v>
      </c>
      <c r="C12" s="44" t="s">
        <v>16</v>
      </c>
      <c r="D12" s="45"/>
      <c r="E12" s="46">
        <f t="shared" si="0"/>
        <v>0</v>
      </c>
      <c r="F12" s="47">
        <v>1</v>
      </c>
      <c r="G12" s="49"/>
      <c r="H12" s="49"/>
      <c r="I12" s="47"/>
      <c r="J12" s="47">
        <v>1</v>
      </c>
      <c r="K12" s="47"/>
      <c r="L12" s="47"/>
      <c r="M12" s="47"/>
      <c r="N12" s="47">
        <v>1</v>
      </c>
      <c r="O12" s="49"/>
      <c r="P12" s="49"/>
      <c r="Q12" s="47"/>
      <c r="R12" s="4"/>
      <c r="S12" s="15"/>
      <c r="T12" s="4"/>
      <c r="U12" s="4"/>
      <c r="V12" s="4"/>
      <c r="W12" s="4"/>
      <c r="X12" s="4"/>
      <c r="Y12" s="4"/>
      <c r="Z12" s="4"/>
      <c r="AA12" s="4"/>
    </row>
    <row r="13" spans="1:27" ht="12.75" customHeight="1" x14ac:dyDescent="0.25">
      <c r="A13" s="70">
        <v>1</v>
      </c>
      <c r="B13" s="43" t="s">
        <v>34</v>
      </c>
      <c r="C13" s="44" t="s">
        <v>16</v>
      </c>
      <c r="D13" s="45"/>
      <c r="E13" s="46">
        <f t="shared" si="0"/>
        <v>0</v>
      </c>
      <c r="F13" s="47">
        <v>1</v>
      </c>
      <c r="G13" s="47"/>
      <c r="H13" s="47"/>
      <c r="I13" s="47"/>
      <c r="J13" s="47"/>
      <c r="K13" s="47">
        <v>1</v>
      </c>
      <c r="L13" s="47"/>
      <c r="M13" s="47"/>
      <c r="N13" s="47"/>
      <c r="O13" s="47"/>
      <c r="P13" s="47">
        <v>1</v>
      </c>
      <c r="Q13" s="47"/>
      <c r="R13" s="4"/>
      <c r="S13" s="15"/>
      <c r="T13" s="4"/>
      <c r="U13" s="4"/>
      <c r="V13" s="4"/>
      <c r="W13" s="4"/>
      <c r="X13" s="4"/>
      <c r="Y13" s="4"/>
      <c r="Z13" s="4"/>
      <c r="AA13" s="4"/>
    </row>
    <row r="14" spans="1:27" ht="12.75" customHeight="1" x14ac:dyDescent="0.25">
      <c r="A14" s="73">
        <v>1</v>
      </c>
      <c r="B14" s="101" t="s">
        <v>85</v>
      </c>
      <c r="C14" s="44" t="s">
        <v>16</v>
      </c>
      <c r="D14" s="45"/>
      <c r="E14" s="46">
        <f t="shared" si="0"/>
        <v>0</v>
      </c>
      <c r="F14" s="47">
        <v>1</v>
      </c>
      <c r="G14" s="47"/>
      <c r="H14" s="47">
        <v>1</v>
      </c>
      <c r="I14" s="47"/>
      <c r="J14" s="47">
        <v>1</v>
      </c>
      <c r="K14" s="47"/>
      <c r="L14" s="47">
        <v>1</v>
      </c>
      <c r="M14" s="47"/>
      <c r="N14" s="47">
        <v>1</v>
      </c>
      <c r="O14" s="47"/>
      <c r="P14" s="47">
        <v>1</v>
      </c>
      <c r="Q14" s="47"/>
      <c r="R14" s="4"/>
      <c r="S14" s="15"/>
      <c r="T14" s="4"/>
      <c r="U14" s="4"/>
      <c r="V14" s="4"/>
      <c r="W14" s="4"/>
      <c r="X14" s="4"/>
      <c r="Y14" s="4"/>
      <c r="Z14" s="4"/>
      <c r="AA14" s="4"/>
    </row>
    <row r="15" spans="1:27" ht="12.75" customHeight="1" x14ac:dyDescent="0.25">
      <c r="A15" s="70">
        <v>1</v>
      </c>
      <c r="B15" s="43" t="s">
        <v>86</v>
      </c>
      <c r="C15" s="44" t="s">
        <v>16</v>
      </c>
      <c r="D15" s="45"/>
      <c r="E15" s="46">
        <f t="shared" si="0"/>
        <v>0</v>
      </c>
      <c r="F15" s="47">
        <v>1</v>
      </c>
      <c r="G15" s="47"/>
      <c r="H15" s="47"/>
      <c r="I15" s="47"/>
      <c r="J15" s="47"/>
      <c r="K15" s="47"/>
      <c r="L15" s="47">
        <v>1</v>
      </c>
      <c r="M15" s="47"/>
      <c r="N15" s="47"/>
      <c r="O15" s="47"/>
      <c r="P15" s="47"/>
      <c r="Q15" s="47"/>
      <c r="R15" s="4"/>
      <c r="S15" s="15"/>
      <c r="T15" s="4"/>
      <c r="U15" s="4"/>
      <c r="V15" s="4"/>
      <c r="W15" s="4"/>
      <c r="X15" s="4"/>
      <c r="Y15" s="4"/>
      <c r="Z15" s="4"/>
      <c r="AA15" s="4"/>
    </row>
    <row r="16" spans="1:27" ht="12.75" customHeight="1" x14ac:dyDescent="0.25">
      <c r="A16" s="70">
        <v>1</v>
      </c>
      <c r="B16" s="43" t="s">
        <v>38</v>
      </c>
      <c r="C16" s="44" t="s">
        <v>16</v>
      </c>
      <c r="D16" s="45"/>
      <c r="E16" s="46">
        <f t="shared" si="0"/>
        <v>0</v>
      </c>
      <c r="F16" s="47">
        <v>1</v>
      </c>
      <c r="G16" s="47"/>
      <c r="H16" s="47"/>
      <c r="I16" s="47"/>
      <c r="J16" s="47"/>
      <c r="K16" s="47">
        <v>1</v>
      </c>
      <c r="L16" s="47"/>
      <c r="M16" s="47"/>
      <c r="N16" s="47"/>
      <c r="O16" s="47"/>
      <c r="P16" s="47">
        <v>1</v>
      </c>
      <c r="Q16" s="47"/>
      <c r="R16" s="4"/>
      <c r="S16" s="207" t="s">
        <v>203</v>
      </c>
      <c r="T16" s="207"/>
      <c r="U16" s="207"/>
      <c r="V16" s="4"/>
      <c r="W16" s="4"/>
      <c r="X16" s="4"/>
      <c r="Y16" s="4"/>
      <c r="Z16" s="4"/>
      <c r="AA16" s="4"/>
    </row>
    <row r="17" spans="1:27" ht="12.75" customHeight="1" x14ac:dyDescent="0.25">
      <c r="A17" s="53">
        <v>1</v>
      </c>
      <c r="B17" s="52" t="s">
        <v>44</v>
      </c>
      <c r="C17" s="53" t="s">
        <v>17</v>
      </c>
      <c r="D17" s="45"/>
      <c r="E17" s="76">
        <f t="shared" si="0"/>
        <v>0</v>
      </c>
      <c r="F17" s="53">
        <v>1</v>
      </c>
      <c r="G17" s="53"/>
      <c r="H17" s="53"/>
      <c r="I17" s="53"/>
      <c r="J17" s="53">
        <v>1</v>
      </c>
      <c r="K17" s="53"/>
      <c r="L17" s="53"/>
      <c r="M17" s="53"/>
      <c r="N17" s="53">
        <v>1</v>
      </c>
      <c r="O17" s="53"/>
      <c r="P17" s="53"/>
      <c r="Q17" s="53"/>
      <c r="R17" s="4"/>
      <c r="S17" s="15"/>
      <c r="T17" s="21">
        <f>(T8+T11+T9+T10)/3.78541</f>
        <v>22.718807209787048</v>
      </c>
      <c r="U17" s="4"/>
      <c r="V17" s="4"/>
      <c r="W17" s="4"/>
      <c r="X17" s="4"/>
      <c r="Y17" s="4"/>
      <c r="Z17" s="4"/>
      <c r="AA17" s="4"/>
    </row>
    <row r="18" spans="1:27" ht="12.75" customHeight="1" x14ac:dyDescent="0.25">
      <c r="A18" s="53">
        <v>1</v>
      </c>
      <c r="B18" s="52" t="s">
        <v>45</v>
      </c>
      <c r="C18" s="53" t="s">
        <v>17</v>
      </c>
      <c r="D18" s="45"/>
      <c r="E18" s="76">
        <f t="shared" si="0"/>
        <v>0</v>
      </c>
      <c r="F18" s="53">
        <v>1</v>
      </c>
      <c r="G18" s="53"/>
      <c r="H18" s="53"/>
      <c r="I18" s="53"/>
      <c r="J18" s="53">
        <v>1</v>
      </c>
      <c r="K18" s="53"/>
      <c r="L18" s="53"/>
      <c r="M18" s="53"/>
      <c r="N18" s="53">
        <v>1</v>
      </c>
      <c r="O18" s="53"/>
      <c r="P18" s="53"/>
      <c r="Q18" s="53"/>
      <c r="R18" s="4"/>
      <c r="S18" s="15"/>
      <c r="T18" s="4"/>
      <c r="U18" s="4"/>
      <c r="V18" s="4"/>
      <c r="W18" s="4"/>
      <c r="X18" s="4"/>
      <c r="Y18" s="4"/>
      <c r="Z18" s="4"/>
      <c r="AA18" s="4"/>
    </row>
    <row r="19" spans="1:27" ht="12.75" customHeight="1" x14ac:dyDescent="0.25">
      <c r="A19" s="53">
        <v>1</v>
      </c>
      <c r="B19" s="52" t="s">
        <v>97</v>
      </c>
      <c r="C19" s="53" t="s">
        <v>17</v>
      </c>
      <c r="D19" s="45"/>
      <c r="E19" s="76">
        <f t="shared" si="0"/>
        <v>0</v>
      </c>
      <c r="F19" s="53">
        <v>1</v>
      </c>
      <c r="G19" s="53">
        <v>1</v>
      </c>
      <c r="H19" s="53">
        <v>1</v>
      </c>
      <c r="I19" s="53">
        <v>1</v>
      </c>
      <c r="J19" s="53">
        <v>1</v>
      </c>
      <c r="K19" s="53">
        <v>1</v>
      </c>
      <c r="L19" s="53">
        <v>1</v>
      </c>
      <c r="M19" s="53">
        <v>1</v>
      </c>
      <c r="N19" s="53">
        <v>1</v>
      </c>
      <c r="O19" s="53">
        <v>1</v>
      </c>
      <c r="P19" s="53">
        <v>1</v>
      </c>
      <c r="Q19" s="53">
        <v>1</v>
      </c>
      <c r="R19" s="4"/>
      <c r="S19" s="15"/>
      <c r="T19" s="4"/>
      <c r="U19" s="4"/>
      <c r="V19" s="4"/>
      <c r="W19" s="4"/>
      <c r="X19" s="4"/>
      <c r="Y19" s="4"/>
      <c r="Z19" s="4"/>
      <c r="AA19" s="4"/>
    </row>
    <row r="20" spans="1:27" ht="12.75" customHeight="1" x14ac:dyDescent="0.25">
      <c r="A20" s="53">
        <v>1</v>
      </c>
      <c r="B20" s="52" t="s">
        <v>47</v>
      </c>
      <c r="C20" s="53" t="s">
        <v>17</v>
      </c>
      <c r="D20" s="45"/>
      <c r="E20" s="76">
        <f t="shared" si="0"/>
        <v>0</v>
      </c>
      <c r="F20" s="53">
        <v>1</v>
      </c>
      <c r="G20" s="53"/>
      <c r="H20" s="53"/>
      <c r="I20" s="53"/>
      <c r="J20" s="53">
        <v>1</v>
      </c>
      <c r="K20" s="53"/>
      <c r="L20" s="53"/>
      <c r="M20" s="53"/>
      <c r="N20" s="53">
        <v>1</v>
      </c>
      <c r="O20" s="53"/>
      <c r="P20" s="53"/>
      <c r="Q20" s="53"/>
      <c r="R20" s="4"/>
      <c r="S20" s="15"/>
      <c r="T20" s="4"/>
      <c r="U20" s="4"/>
      <c r="V20" s="4"/>
      <c r="W20" s="4"/>
      <c r="X20" s="4"/>
      <c r="Y20" s="4"/>
      <c r="Z20" s="4"/>
      <c r="AA20" s="4"/>
    </row>
    <row r="21" spans="1:27" ht="12.75" customHeight="1" x14ac:dyDescent="0.25">
      <c r="A21" s="53">
        <v>1</v>
      </c>
      <c r="B21" s="52" t="s">
        <v>48</v>
      </c>
      <c r="C21" s="53" t="s">
        <v>17</v>
      </c>
      <c r="D21" s="45"/>
      <c r="E21" s="76">
        <f t="shared" si="0"/>
        <v>0</v>
      </c>
      <c r="F21" s="53">
        <v>1</v>
      </c>
      <c r="G21" s="53"/>
      <c r="H21" s="53"/>
      <c r="I21" s="53"/>
      <c r="J21" s="53">
        <v>1</v>
      </c>
      <c r="K21" s="53"/>
      <c r="L21" s="53"/>
      <c r="M21" s="53"/>
      <c r="N21" s="53">
        <v>1</v>
      </c>
      <c r="O21" s="53"/>
      <c r="P21" s="53"/>
      <c r="Q21" s="53"/>
      <c r="R21" s="4"/>
      <c r="S21" s="15"/>
      <c r="T21" s="4"/>
      <c r="U21" s="4"/>
      <c r="V21" s="4"/>
      <c r="W21" s="4"/>
      <c r="X21" s="4"/>
      <c r="Y21" s="4"/>
      <c r="Z21" s="4"/>
      <c r="AA21" s="4"/>
    </row>
    <row r="22" spans="1:27" ht="12.75" customHeight="1" x14ac:dyDescent="0.25">
      <c r="A22" s="53">
        <v>1</v>
      </c>
      <c r="B22" s="52" t="s">
        <v>49</v>
      </c>
      <c r="C22" s="53" t="s">
        <v>17</v>
      </c>
      <c r="D22" s="45"/>
      <c r="E22" s="76">
        <f t="shared" si="0"/>
        <v>0</v>
      </c>
      <c r="F22" s="53">
        <v>1</v>
      </c>
      <c r="G22" s="53"/>
      <c r="H22" s="53"/>
      <c r="I22" s="53"/>
      <c r="J22" s="53">
        <v>1</v>
      </c>
      <c r="K22" s="53"/>
      <c r="L22" s="53"/>
      <c r="M22" s="53"/>
      <c r="N22" s="53">
        <v>1</v>
      </c>
      <c r="O22" s="53"/>
      <c r="P22" s="53"/>
      <c r="Q22" s="53"/>
      <c r="R22" s="4"/>
      <c r="S22" s="15"/>
      <c r="T22" s="4"/>
      <c r="U22" s="4"/>
      <c r="V22" s="4"/>
      <c r="W22" s="4"/>
      <c r="X22" s="4"/>
      <c r="Y22" s="4"/>
      <c r="Z22" s="4"/>
      <c r="AA22" s="4"/>
    </row>
    <row r="23" spans="1:27" ht="12.75" customHeight="1" x14ac:dyDescent="0.25">
      <c r="A23" s="53">
        <v>1</v>
      </c>
      <c r="B23" s="54" t="s">
        <v>50</v>
      </c>
      <c r="C23" s="53" t="s">
        <v>17</v>
      </c>
      <c r="D23" s="45"/>
      <c r="E23" s="76">
        <f t="shared" si="0"/>
        <v>0</v>
      </c>
      <c r="F23" s="53">
        <v>1</v>
      </c>
      <c r="G23" s="53">
        <v>1</v>
      </c>
      <c r="H23" s="53">
        <v>1</v>
      </c>
      <c r="I23" s="53">
        <v>1</v>
      </c>
      <c r="J23" s="53">
        <v>1</v>
      </c>
      <c r="K23" s="53">
        <v>1</v>
      </c>
      <c r="L23" s="53">
        <v>1</v>
      </c>
      <c r="M23" s="53">
        <v>1</v>
      </c>
      <c r="N23" s="53">
        <v>1</v>
      </c>
      <c r="O23" s="53">
        <v>1</v>
      </c>
      <c r="P23" s="53">
        <v>1</v>
      </c>
      <c r="Q23" s="53">
        <v>1</v>
      </c>
      <c r="R23" s="4"/>
      <c r="S23" s="15"/>
      <c r="T23" s="4"/>
      <c r="U23" s="4"/>
      <c r="V23" s="4"/>
      <c r="W23" s="4"/>
      <c r="X23" s="4"/>
      <c r="Y23" s="4"/>
      <c r="Z23" s="4"/>
      <c r="AA23" s="4"/>
    </row>
    <row r="24" spans="1:27" ht="12.75" customHeight="1" x14ac:dyDescent="0.25">
      <c r="A24" s="53">
        <v>1</v>
      </c>
      <c r="B24" s="52" t="s">
        <v>51</v>
      </c>
      <c r="C24" s="53" t="s">
        <v>17</v>
      </c>
      <c r="D24" s="45"/>
      <c r="E24" s="76">
        <f t="shared" si="0"/>
        <v>0</v>
      </c>
      <c r="F24" s="53">
        <v>1</v>
      </c>
      <c r="G24" s="53"/>
      <c r="H24" s="53"/>
      <c r="I24" s="53"/>
      <c r="J24" s="53"/>
      <c r="K24" s="53">
        <v>1</v>
      </c>
      <c r="L24" s="53"/>
      <c r="M24" s="53"/>
      <c r="N24" s="53"/>
      <c r="O24" s="53"/>
      <c r="P24" s="53">
        <v>1</v>
      </c>
      <c r="Q24" s="53"/>
      <c r="R24" s="4"/>
      <c r="S24" s="15"/>
      <c r="T24" s="4"/>
      <c r="U24" s="4"/>
      <c r="V24" s="4"/>
      <c r="W24" s="4"/>
      <c r="X24" s="4"/>
      <c r="Y24" s="4"/>
      <c r="Z24" s="4"/>
      <c r="AA24" s="4"/>
    </row>
    <row r="25" spans="1:27" ht="12.75" customHeight="1" x14ac:dyDescent="0.25">
      <c r="A25" s="53">
        <v>1</v>
      </c>
      <c r="B25" s="52" t="s">
        <v>52</v>
      </c>
      <c r="C25" s="53" t="s">
        <v>17</v>
      </c>
      <c r="D25" s="45"/>
      <c r="E25" s="76">
        <f t="shared" si="0"/>
        <v>0</v>
      </c>
      <c r="F25" s="53">
        <v>1</v>
      </c>
      <c r="G25" s="53"/>
      <c r="H25" s="53">
        <v>1</v>
      </c>
      <c r="I25" s="53"/>
      <c r="J25" s="53">
        <v>1</v>
      </c>
      <c r="K25" s="53"/>
      <c r="L25" s="53">
        <v>1</v>
      </c>
      <c r="M25" s="53"/>
      <c r="N25" s="53">
        <v>1</v>
      </c>
      <c r="O25" s="53"/>
      <c r="P25" s="53">
        <v>1</v>
      </c>
      <c r="Q25" s="53"/>
      <c r="R25" s="4"/>
      <c r="S25" s="15"/>
      <c r="T25" s="4"/>
      <c r="U25" s="4"/>
      <c r="V25" s="4"/>
      <c r="W25" s="4"/>
      <c r="X25" s="4"/>
      <c r="Y25" s="4"/>
      <c r="Z25" s="4"/>
      <c r="AA25" s="4"/>
    </row>
    <row r="26" spans="1:27" ht="12.75" customHeight="1" x14ac:dyDescent="0.25">
      <c r="A26" s="53">
        <v>1</v>
      </c>
      <c r="B26" s="52" t="s">
        <v>53</v>
      </c>
      <c r="C26" s="53" t="s">
        <v>17</v>
      </c>
      <c r="D26" s="45"/>
      <c r="E26" s="76">
        <f t="shared" si="0"/>
        <v>0</v>
      </c>
      <c r="F26" s="53">
        <v>1</v>
      </c>
      <c r="G26" s="53"/>
      <c r="H26" s="53"/>
      <c r="I26" s="53"/>
      <c r="J26" s="53"/>
      <c r="K26" s="53">
        <v>1</v>
      </c>
      <c r="L26" s="53"/>
      <c r="M26" s="53"/>
      <c r="N26" s="53"/>
      <c r="O26" s="53"/>
      <c r="P26" s="53">
        <v>1</v>
      </c>
      <c r="Q26" s="53"/>
      <c r="R26" s="4"/>
      <c r="S26" s="15"/>
      <c r="T26" s="4"/>
      <c r="U26" s="4"/>
      <c r="V26" s="4"/>
      <c r="W26" s="4"/>
      <c r="X26" s="4"/>
      <c r="Y26" s="4"/>
      <c r="Z26" s="4"/>
      <c r="AA26" s="4"/>
    </row>
    <row r="27" spans="1:27" ht="12.75" customHeight="1" x14ac:dyDescent="0.25">
      <c r="A27" s="53">
        <v>1</v>
      </c>
      <c r="B27" s="52" t="s">
        <v>54</v>
      </c>
      <c r="C27" s="53" t="s">
        <v>17</v>
      </c>
      <c r="D27" s="45"/>
      <c r="E27" s="76">
        <f t="shared" si="0"/>
        <v>0</v>
      </c>
      <c r="F27" s="53">
        <v>1</v>
      </c>
      <c r="G27" s="53"/>
      <c r="H27" s="53"/>
      <c r="I27" s="53"/>
      <c r="J27" s="53"/>
      <c r="K27" s="53"/>
      <c r="L27" s="53">
        <v>1</v>
      </c>
      <c r="M27" s="53"/>
      <c r="N27" s="53"/>
      <c r="O27" s="53"/>
      <c r="P27" s="53"/>
      <c r="Q27" s="53"/>
      <c r="R27" s="4"/>
      <c r="S27" s="208" t="s">
        <v>206</v>
      </c>
      <c r="T27" s="208"/>
      <c r="U27" s="208"/>
      <c r="V27" s="4"/>
      <c r="W27" s="4"/>
      <c r="X27" s="4"/>
      <c r="Y27" s="4"/>
      <c r="Z27" s="4"/>
      <c r="AA27" s="4"/>
    </row>
    <row r="28" spans="1:27" ht="12.75" customHeight="1" x14ac:dyDescent="0.25">
      <c r="A28" s="53">
        <v>1</v>
      </c>
      <c r="B28" s="52" t="s">
        <v>55</v>
      </c>
      <c r="C28" s="53" t="s">
        <v>17</v>
      </c>
      <c r="D28" s="45"/>
      <c r="E28" s="76">
        <f t="shared" si="0"/>
        <v>0</v>
      </c>
      <c r="F28" s="53">
        <v>1</v>
      </c>
      <c r="G28" s="53"/>
      <c r="H28" s="53"/>
      <c r="I28" s="53"/>
      <c r="J28" s="53"/>
      <c r="K28" s="53"/>
      <c r="L28" s="53">
        <v>1</v>
      </c>
      <c r="M28" s="53"/>
      <c r="N28" s="53"/>
      <c r="O28" s="53"/>
      <c r="P28" s="53"/>
      <c r="Q28" s="53"/>
      <c r="R28" s="4"/>
      <c r="S28" s="41"/>
      <c r="T28" s="27">
        <f>COUNT(F17:Q46)*G5</f>
        <v>298</v>
      </c>
      <c r="U28" s="3"/>
      <c r="V28" s="4"/>
      <c r="W28" s="4"/>
      <c r="X28" s="4"/>
      <c r="Y28" s="4"/>
      <c r="Z28" s="4"/>
      <c r="AA28" s="4"/>
    </row>
    <row r="29" spans="1:27" ht="12.75" customHeight="1" x14ac:dyDescent="0.25">
      <c r="A29" s="121">
        <v>1</v>
      </c>
      <c r="B29" s="120" t="s">
        <v>90</v>
      </c>
      <c r="C29" s="121" t="s">
        <v>17</v>
      </c>
      <c r="D29" s="45"/>
      <c r="E29" s="76">
        <f t="shared" si="0"/>
        <v>0</v>
      </c>
      <c r="F29" s="53">
        <v>1</v>
      </c>
      <c r="G29" s="53"/>
      <c r="H29" s="53"/>
      <c r="I29" s="53"/>
      <c r="J29" s="53"/>
      <c r="K29" s="53"/>
      <c r="L29" s="53">
        <v>1</v>
      </c>
      <c r="M29" s="53"/>
      <c r="N29" s="53"/>
      <c r="O29" s="53"/>
      <c r="P29" s="53"/>
      <c r="Q29" s="53"/>
      <c r="R29" s="4"/>
      <c r="S29" s="209" t="s">
        <v>207</v>
      </c>
      <c r="T29" s="209"/>
      <c r="U29" s="209"/>
      <c r="V29" s="4"/>
      <c r="W29" s="4"/>
      <c r="X29" s="4"/>
      <c r="Y29" s="4"/>
      <c r="Z29" s="4"/>
      <c r="AA29" s="4"/>
    </row>
    <row r="30" spans="1:27" ht="12.75" customHeight="1" x14ac:dyDescent="0.25">
      <c r="A30" s="121">
        <v>1</v>
      </c>
      <c r="B30" s="120" t="s">
        <v>61</v>
      </c>
      <c r="C30" s="145" t="s">
        <v>17</v>
      </c>
      <c r="D30" s="45"/>
      <c r="E30" s="76">
        <f t="shared" si="0"/>
        <v>0</v>
      </c>
      <c r="F30" s="53">
        <v>1</v>
      </c>
      <c r="G30" s="53">
        <v>1</v>
      </c>
      <c r="H30" s="53">
        <v>1</v>
      </c>
      <c r="I30" s="53">
        <v>1</v>
      </c>
      <c r="J30" s="53">
        <v>1</v>
      </c>
      <c r="K30" s="53">
        <v>1</v>
      </c>
      <c r="L30" s="53">
        <v>1</v>
      </c>
      <c r="M30" s="53">
        <v>1</v>
      </c>
      <c r="N30" s="53">
        <v>1</v>
      </c>
      <c r="O30" s="53">
        <v>1</v>
      </c>
      <c r="P30" s="53">
        <v>1</v>
      </c>
      <c r="Q30" s="53">
        <v>1</v>
      </c>
      <c r="R30" s="4"/>
      <c r="S30" s="28"/>
      <c r="T30" s="27">
        <f>COUNT(F47:Q59)*G5</f>
        <v>98</v>
      </c>
      <c r="U30" s="41"/>
      <c r="V30" s="4"/>
      <c r="W30" s="4"/>
      <c r="X30" s="4"/>
      <c r="Y30" s="4"/>
      <c r="Z30" s="4"/>
      <c r="AA30" s="4"/>
    </row>
    <row r="31" spans="1:27" ht="12.75" customHeight="1" x14ac:dyDescent="0.25">
      <c r="A31" s="121">
        <v>1</v>
      </c>
      <c r="B31" s="120" t="s">
        <v>62</v>
      </c>
      <c r="C31" s="145" t="s">
        <v>17</v>
      </c>
      <c r="D31" s="45"/>
      <c r="E31" s="76">
        <f t="shared" si="0"/>
        <v>0</v>
      </c>
      <c r="F31" s="53">
        <v>1</v>
      </c>
      <c r="G31" s="53"/>
      <c r="H31" s="53">
        <v>1</v>
      </c>
      <c r="I31" s="53"/>
      <c r="J31" s="53">
        <v>1</v>
      </c>
      <c r="K31" s="53"/>
      <c r="L31" s="53">
        <v>1</v>
      </c>
      <c r="M31" s="53"/>
      <c r="N31" s="53">
        <v>1</v>
      </c>
      <c r="O31" s="53"/>
      <c r="P31" s="53">
        <v>1</v>
      </c>
      <c r="Q31" s="53"/>
      <c r="R31" s="4"/>
      <c r="S31" s="206" t="s">
        <v>209</v>
      </c>
      <c r="T31" s="206"/>
      <c r="U31" s="206"/>
      <c r="V31" s="4"/>
      <c r="W31" s="4"/>
      <c r="X31" s="4"/>
      <c r="Y31" s="4"/>
      <c r="Z31" s="4"/>
      <c r="AA31" s="4"/>
    </row>
    <row r="32" spans="1:27" ht="12.75" customHeight="1" x14ac:dyDescent="0.25">
      <c r="A32" s="121">
        <v>1</v>
      </c>
      <c r="B32" s="120" t="s">
        <v>64</v>
      </c>
      <c r="C32" s="145" t="s">
        <v>17</v>
      </c>
      <c r="D32" s="45"/>
      <c r="E32" s="76">
        <f t="shared" si="0"/>
        <v>0</v>
      </c>
      <c r="F32" s="53">
        <v>1</v>
      </c>
      <c r="G32" s="53"/>
      <c r="H32" s="53"/>
      <c r="I32" s="53"/>
      <c r="J32" s="53"/>
      <c r="K32" s="53">
        <v>1</v>
      </c>
      <c r="L32" s="53"/>
      <c r="M32" s="53"/>
      <c r="N32" s="53"/>
      <c r="O32" s="53"/>
      <c r="P32" s="53">
        <v>1</v>
      </c>
      <c r="Q32" s="53"/>
      <c r="R32" s="4"/>
      <c r="S32" s="41"/>
      <c r="T32" s="27">
        <f>COUNTA(F7:Q7)*G5</f>
        <v>24</v>
      </c>
      <c r="U32" s="3"/>
      <c r="V32" s="4"/>
      <c r="W32" s="4"/>
      <c r="X32" s="4"/>
      <c r="Y32" s="4"/>
      <c r="Z32" s="4"/>
      <c r="AA32" s="4"/>
    </row>
    <row r="33" spans="1:27" ht="12.75" customHeight="1" x14ac:dyDescent="0.25">
      <c r="A33" s="121">
        <v>1</v>
      </c>
      <c r="B33" s="120" t="s">
        <v>65</v>
      </c>
      <c r="C33" s="145" t="s">
        <v>17</v>
      </c>
      <c r="D33" s="45"/>
      <c r="E33" s="76">
        <f t="shared" si="0"/>
        <v>0</v>
      </c>
      <c r="F33" s="53">
        <v>1</v>
      </c>
      <c r="G33" s="53">
        <v>1</v>
      </c>
      <c r="H33" s="53">
        <v>1</v>
      </c>
      <c r="I33" s="53">
        <v>1</v>
      </c>
      <c r="J33" s="53">
        <v>1</v>
      </c>
      <c r="K33" s="53">
        <v>1</v>
      </c>
      <c r="L33" s="53">
        <v>1</v>
      </c>
      <c r="M33" s="53">
        <v>1</v>
      </c>
      <c r="N33" s="53">
        <v>1</v>
      </c>
      <c r="O33" s="53">
        <v>1</v>
      </c>
      <c r="P33" s="53">
        <v>1</v>
      </c>
      <c r="Q33" s="53">
        <v>1</v>
      </c>
      <c r="R33" s="4"/>
      <c r="S33" s="15"/>
      <c r="T33" s="4"/>
      <c r="U33" s="4"/>
      <c r="V33" s="4"/>
      <c r="W33" s="4"/>
      <c r="X33" s="4"/>
      <c r="Y33" s="4"/>
      <c r="Z33" s="4"/>
      <c r="AA33" s="4"/>
    </row>
    <row r="34" spans="1:27" ht="12.75" customHeight="1" x14ac:dyDescent="0.25">
      <c r="A34" s="121">
        <v>1</v>
      </c>
      <c r="B34" s="120" t="s">
        <v>63</v>
      </c>
      <c r="C34" s="145" t="s">
        <v>17</v>
      </c>
      <c r="D34" s="45"/>
      <c r="E34" s="76">
        <f t="shared" si="0"/>
        <v>0</v>
      </c>
      <c r="F34" s="53">
        <v>1</v>
      </c>
      <c r="G34" s="53"/>
      <c r="H34" s="53"/>
      <c r="I34" s="53"/>
      <c r="J34" s="53"/>
      <c r="K34" s="53"/>
      <c r="L34" s="53">
        <v>1</v>
      </c>
      <c r="M34" s="53"/>
      <c r="N34" s="53"/>
      <c r="O34" s="53"/>
      <c r="P34" s="53"/>
      <c r="Q34" s="53"/>
      <c r="R34" s="4"/>
      <c r="S34" s="15"/>
      <c r="T34" s="4"/>
      <c r="U34" s="4"/>
      <c r="V34" s="4"/>
      <c r="W34" s="4"/>
      <c r="X34" s="4"/>
      <c r="Y34" s="4"/>
      <c r="Z34" s="4"/>
      <c r="AA34" s="4"/>
    </row>
    <row r="35" spans="1:27" ht="12.75" customHeight="1" x14ac:dyDescent="0.25">
      <c r="A35" s="121">
        <v>1</v>
      </c>
      <c r="B35" s="120" t="s">
        <v>43</v>
      </c>
      <c r="C35" s="145" t="s">
        <v>17</v>
      </c>
      <c r="D35" s="45"/>
      <c r="E35" s="76">
        <f t="shared" si="0"/>
        <v>0</v>
      </c>
      <c r="F35" s="53">
        <v>1</v>
      </c>
      <c r="G35" s="53"/>
      <c r="H35" s="53"/>
      <c r="I35" s="53"/>
      <c r="J35" s="53"/>
      <c r="K35" s="53"/>
      <c r="L35" s="53">
        <v>1</v>
      </c>
      <c r="M35" s="53"/>
      <c r="N35" s="53"/>
      <c r="O35" s="53"/>
      <c r="P35" s="53"/>
      <c r="Q35" s="53"/>
      <c r="R35" s="4"/>
      <c r="S35" s="15"/>
      <c r="T35" s="4"/>
      <c r="U35" s="4"/>
      <c r="V35" s="4"/>
      <c r="W35" s="4"/>
      <c r="X35" s="4"/>
      <c r="Y35" s="4"/>
      <c r="Z35" s="4"/>
      <c r="AA35" s="4"/>
    </row>
    <row r="36" spans="1:27" ht="12.75" customHeight="1" x14ac:dyDescent="0.25">
      <c r="A36" s="121">
        <v>1</v>
      </c>
      <c r="B36" s="120" t="s">
        <v>59</v>
      </c>
      <c r="C36" s="145" t="s">
        <v>17</v>
      </c>
      <c r="D36" s="45"/>
      <c r="E36" s="76">
        <f t="shared" si="0"/>
        <v>0</v>
      </c>
      <c r="F36" s="53">
        <v>1</v>
      </c>
      <c r="G36" s="53">
        <v>1</v>
      </c>
      <c r="H36" s="53">
        <v>1</v>
      </c>
      <c r="I36" s="53">
        <v>1</v>
      </c>
      <c r="J36" s="53">
        <v>1</v>
      </c>
      <c r="K36" s="53">
        <v>1</v>
      </c>
      <c r="L36" s="53">
        <v>1</v>
      </c>
      <c r="M36" s="53">
        <v>1</v>
      </c>
      <c r="N36" s="53">
        <v>1</v>
      </c>
      <c r="O36" s="53">
        <v>1</v>
      </c>
      <c r="P36" s="53">
        <v>1</v>
      </c>
      <c r="Q36" s="53">
        <v>1</v>
      </c>
      <c r="R36" s="4"/>
      <c r="S36" s="15"/>
      <c r="T36" s="4"/>
      <c r="U36" s="4"/>
      <c r="V36" s="4"/>
      <c r="W36" s="4"/>
      <c r="X36" s="4"/>
      <c r="Y36" s="4"/>
      <c r="Z36" s="4"/>
      <c r="AA36" s="4"/>
    </row>
    <row r="37" spans="1:27" ht="12.75" customHeight="1" x14ac:dyDescent="0.25">
      <c r="A37" s="121">
        <v>1</v>
      </c>
      <c r="B37" s="120" t="s">
        <v>57</v>
      </c>
      <c r="C37" s="145" t="s">
        <v>17</v>
      </c>
      <c r="D37" s="45"/>
      <c r="E37" s="76">
        <f t="shared" si="0"/>
        <v>0</v>
      </c>
      <c r="F37" s="53">
        <v>1</v>
      </c>
      <c r="G37" s="53"/>
      <c r="H37" s="53"/>
      <c r="I37" s="53">
        <v>1</v>
      </c>
      <c r="J37" s="53"/>
      <c r="K37" s="53"/>
      <c r="L37" s="53">
        <v>1</v>
      </c>
      <c r="M37" s="53"/>
      <c r="N37" s="53"/>
      <c r="O37" s="53">
        <v>1</v>
      </c>
      <c r="P37" s="53"/>
      <c r="Q37" s="53"/>
      <c r="R37" s="4"/>
      <c r="S37" s="15"/>
      <c r="T37" s="4"/>
      <c r="U37" s="4"/>
      <c r="V37" s="4"/>
      <c r="W37" s="4"/>
      <c r="X37" s="4"/>
      <c r="Y37" s="4"/>
      <c r="Z37" s="4"/>
      <c r="AA37" s="4"/>
    </row>
    <row r="38" spans="1:27" ht="12.75" customHeight="1" x14ac:dyDescent="0.25">
      <c r="A38" s="121">
        <v>1</v>
      </c>
      <c r="B38" s="120" t="s">
        <v>58</v>
      </c>
      <c r="C38" s="145" t="s">
        <v>17</v>
      </c>
      <c r="D38" s="45"/>
      <c r="E38" s="76">
        <f t="shared" si="0"/>
        <v>0</v>
      </c>
      <c r="F38" s="53">
        <v>1</v>
      </c>
      <c r="G38" s="53"/>
      <c r="H38" s="53"/>
      <c r="I38" s="53">
        <v>1</v>
      </c>
      <c r="J38" s="53"/>
      <c r="K38" s="53"/>
      <c r="L38" s="53">
        <v>1</v>
      </c>
      <c r="M38" s="53"/>
      <c r="N38" s="53"/>
      <c r="O38" s="53">
        <v>1</v>
      </c>
      <c r="P38" s="53"/>
      <c r="Q38" s="53"/>
      <c r="R38" s="4"/>
      <c r="S38" s="15"/>
      <c r="T38" s="4"/>
      <c r="U38" s="4"/>
      <c r="V38" s="4"/>
      <c r="W38" s="4"/>
      <c r="X38" s="4"/>
      <c r="Y38" s="4"/>
      <c r="Z38" s="4"/>
      <c r="AA38" s="4"/>
    </row>
    <row r="39" spans="1:27" s="13" customFormat="1" ht="12.75" customHeight="1" x14ac:dyDescent="0.25">
      <c r="A39" s="123">
        <v>1</v>
      </c>
      <c r="B39" s="118" t="s">
        <v>154</v>
      </c>
      <c r="C39" s="119" t="s">
        <v>17</v>
      </c>
      <c r="D39" s="45"/>
      <c r="E39" s="76">
        <f t="shared" si="0"/>
        <v>0</v>
      </c>
      <c r="F39" s="56">
        <v>1</v>
      </c>
      <c r="G39" s="56"/>
      <c r="H39" s="56">
        <v>1</v>
      </c>
      <c r="I39" s="56"/>
      <c r="J39" s="56">
        <v>1</v>
      </c>
      <c r="K39" s="56"/>
      <c r="L39" s="56">
        <v>1</v>
      </c>
      <c r="M39" s="56"/>
      <c r="N39" s="56">
        <v>1</v>
      </c>
      <c r="O39" s="56"/>
      <c r="P39" s="56">
        <v>1</v>
      </c>
      <c r="Q39" s="56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s="13" customFormat="1" ht="12.75" customHeight="1" x14ac:dyDescent="0.25">
      <c r="A40" s="123">
        <v>1</v>
      </c>
      <c r="B40" s="120" t="s">
        <v>155</v>
      </c>
      <c r="C40" s="121" t="s">
        <v>17</v>
      </c>
      <c r="D40" s="45"/>
      <c r="E40" s="76">
        <f t="shared" si="0"/>
        <v>0</v>
      </c>
      <c r="F40" s="56">
        <v>1</v>
      </c>
      <c r="G40" s="56">
        <v>1</v>
      </c>
      <c r="H40" s="56">
        <v>1</v>
      </c>
      <c r="I40" s="56">
        <v>1</v>
      </c>
      <c r="J40" s="56">
        <v>1</v>
      </c>
      <c r="K40" s="56">
        <v>1</v>
      </c>
      <c r="L40" s="56">
        <v>1</v>
      </c>
      <c r="M40" s="56">
        <v>1</v>
      </c>
      <c r="N40" s="56">
        <v>1</v>
      </c>
      <c r="O40" s="56">
        <v>1</v>
      </c>
      <c r="P40" s="56">
        <v>1</v>
      </c>
      <c r="Q40" s="56">
        <v>1</v>
      </c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s="13" customFormat="1" ht="12.75" customHeight="1" x14ac:dyDescent="0.25">
      <c r="A41" s="123">
        <v>1</v>
      </c>
      <c r="B41" s="118" t="s">
        <v>151</v>
      </c>
      <c r="C41" s="119" t="s">
        <v>17</v>
      </c>
      <c r="D41" s="45"/>
      <c r="E41" s="76">
        <f t="shared" si="0"/>
        <v>0</v>
      </c>
      <c r="F41" s="56"/>
      <c r="G41" s="56"/>
      <c r="H41" s="56"/>
      <c r="I41" s="56"/>
      <c r="J41" s="56"/>
      <c r="K41" s="56"/>
      <c r="L41" s="56">
        <v>1</v>
      </c>
      <c r="M41" s="56"/>
      <c r="N41" s="56"/>
      <c r="O41" s="56"/>
      <c r="P41" s="56"/>
      <c r="Q41" s="56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s="13" customFormat="1" ht="12.75" customHeight="1" x14ac:dyDescent="0.25">
      <c r="A42" s="123">
        <v>1</v>
      </c>
      <c r="B42" s="118" t="s">
        <v>226</v>
      </c>
      <c r="C42" s="119" t="s">
        <v>17</v>
      </c>
      <c r="D42" s="45"/>
      <c r="E42" s="76">
        <f t="shared" si="0"/>
        <v>0</v>
      </c>
      <c r="F42" s="56"/>
      <c r="G42" s="56"/>
      <c r="H42" s="56"/>
      <c r="I42" s="56"/>
      <c r="J42" s="56"/>
      <c r="K42" s="56">
        <v>1</v>
      </c>
      <c r="L42" s="56"/>
      <c r="M42" s="56"/>
      <c r="N42" s="56"/>
      <c r="O42" s="56"/>
      <c r="P42" s="56"/>
      <c r="Q42" s="56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s="13" customFormat="1" ht="12.75" customHeight="1" x14ac:dyDescent="0.25">
      <c r="A43" s="123">
        <v>1</v>
      </c>
      <c r="B43" s="118" t="s">
        <v>147</v>
      </c>
      <c r="C43" s="119" t="s">
        <v>17</v>
      </c>
      <c r="D43" s="45"/>
      <c r="E43" s="76">
        <f t="shared" si="0"/>
        <v>0</v>
      </c>
      <c r="F43" s="56"/>
      <c r="G43" s="56"/>
      <c r="H43" s="56"/>
      <c r="I43" s="56"/>
      <c r="J43" s="56"/>
      <c r="K43" s="56">
        <v>1</v>
      </c>
      <c r="L43" s="56"/>
      <c r="M43" s="56"/>
      <c r="N43" s="56"/>
      <c r="O43" s="56"/>
      <c r="P43" s="56"/>
      <c r="Q43" s="56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s="13" customFormat="1" ht="12.75" customHeight="1" x14ac:dyDescent="0.25">
      <c r="A44" s="121">
        <v>1</v>
      </c>
      <c r="B44" s="120" t="s">
        <v>144</v>
      </c>
      <c r="C44" s="121" t="s">
        <v>17</v>
      </c>
      <c r="D44" s="45"/>
      <c r="E44" s="76">
        <f t="shared" si="0"/>
        <v>0</v>
      </c>
      <c r="F44" s="56">
        <v>1</v>
      </c>
      <c r="G44" s="56">
        <v>1</v>
      </c>
      <c r="H44" s="56">
        <v>1</v>
      </c>
      <c r="I44" s="56">
        <v>1</v>
      </c>
      <c r="J44" s="56">
        <v>1</v>
      </c>
      <c r="K44" s="56">
        <v>1</v>
      </c>
      <c r="L44" s="56">
        <v>1</v>
      </c>
      <c r="M44" s="56">
        <v>1</v>
      </c>
      <c r="N44" s="56">
        <v>1</v>
      </c>
      <c r="O44" s="56">
        <v>1</v>
      </c>
      <c r="P44" s="56">
        <v>1</v>
      </c>
      <c r="Q44" s="56">
        <v>1</v>
      </c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s="13" customFormat="1" ht="12.75" customHeight="1" x14ac:dyDescent="0.25">
      <c r="A45" s="121">
        <v>1</v>
      </c>
      <c r="B45" s="122" t="s">
        <v>145</v>
      </c>
      <c r="C45" s="123" t="s">
        <v>17</v>
      </c>
      <c r="D45" s="45"/>
      <c r="E45" s="76">
        <f t="shared" si="0"/>
        <v>0</v>
      </c>
      <c r="F45" s="56"/>
      <c r="G45" s="56"/>
      <c r="H45" s="56"/>
      <c r="I45" s="56"/>
      <c r="J45" s="56"/>
      <c r="K45" s="56">
        <v>1</v>
      </c>
      <c r="L45" s="56"/>
      <c r="M45" s="56"/>
      <c r="N45" s="56"/>
      <c r="O45" s="56"/>
      <c r="P45" s="56"/>
      <c r="Q45" s="56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12.75" customHeight="1" x14ac:dyDescent="0.25">
      <c r="A46" s="121">
        <v>1</v>
      </c>
      <c r="B46" s="120" t="s">
        <v>56</v>
      </c>
      <c r="C46" s="145" t="s">
        <v>17</v>
      </c>
      <c r="D46" s="45"/>
      <c r="E46" s="76">
        <f t="shared" si="0"/>
        <v>0</v>
      </c>
      <c r="F46" s="53"/>
      <c r="G46" s="53"/>
      <c r="H46" s="53"/>
      <c r="I46" s="53"/>
      <c r="J46" s="53"/>
      <c r="K46" s="53"/>
      <c r="L46" s="53">
        <v>1</v>
      </c>
      <c r="M46" s="53"/>
      <c r="N46" s="53"/>
      <c r="O46" s="53"/>
      <c r="P46" s="53"/>
      <c r="Q46" s="53"/>
      <c r="R46" s="4"/>
      <c r="S46" s="15"/>
      <c r="T46" s="4"/>
      <c r="U46" s="4"/>
      <c r="V46" s="4"/>
      <c r="W46" s="4"/>
      <c r="X46" s="4"/>
      <c r="Y46" s="4"/>
      <c r="Z46" s="4"/>
      <c r="AA46" s="4"/>
    </row>
    <row r="47" spans="1:27" ht="12.75" customHeight="1" x14ac:dyDescent="0.25">
      <c r="A47" s="129">
        <v>1</v>
      </c>
      <c r="B47" s="130" t="s">
        <v>70</v>
      </c>
      <c r="C47" s="143" t="s">
        <v>18</v>
      </c>
      <c r="D47" s="148"/>
      <c r="E47" s="80">
        <f t="shared" si="0"/>
        <v>0</v>
      </c>
      <c r="F47" s="58">
        <v>1</v>
      </c>
      <c r="G47" s="58">
        <v>1</v>
      </c>
      <c r="H47" s="58">
        <v>1</v>
      </c>
      <c r="I47" s="58">
        <v>1</v>
      </c>
      <c r="J47" s="58">
        <v>1</v>
      </c>
      <c r="K47" s="58">
        <v>1</v>
      </c>
      <c r="L47" s="58">
        <v>1</v>
      </c>
      <c r="M47" s="58">
        <v>1</v>
      </c>
      <c r="N47" s="58">
        <v>1</v>
      </c>
      <c r="O47" s="58">
        <v>1</v>
      </c>
      <c r="P47" s="58">
        <v>1</v>
      </c>
      <c r="Q47" s="58">
        <v>1</v>
      </c>
      <c r="R47" s="4"/>
      <c r="S47" s="15"/>
      <c r="T47" s="4"/>
      <c r="U47" s="4"/>
      <c r="V47" s="4"/>
      <c r="W47" s="4"/>
      <c r="X47" s="4"/>
      <c r="Y47" s="4"/>
      <c r="Z47" s="4"/>
      <c r="AA47" s="4"/>
    </row>
    <row r="48" spans="1:27" ht="12.75" customHeight="1" x14ac:dyDescent="0.25">
      <c r="A48" s="129">
        <v>1</v>
      </c>
      <c r="B48" s="131" t="s">
        <v>93</v>
      </c>
      <c r="C48" s="143" t="s">
        <v>18</v>
      </c>
      <c r="D48" s="148"/>
      <c r="E48" s="80">
        <f t="shared" si="0"/>
        <v>0</v>
      </c>
      <c r="F48" s="58">
        <v>1</v>
      </c>
      <c r="G48" s="58">
        <v>1</v>
      </c>
      <c r="H48" s="58">
        <v>1</v>
      </c>
      <c r="I48" s="58">
        <v>1</v>
      </c>
      <c r="J48" s="58">
        <v>1</v>
      </c>
      <c r="K48" s="58">
        <v>1</v>
      </c>
      <c r="L48" s="58">
        <v>1</v>
      </c>
      <c r="M48" s="58">
        <v>1</v>
      </c>
      <c r="N48" s="58">
        <v>1</v>
      </c>
      <c r="O48" s="58">
        <v>1</v>
      </c>
      <c r="P48" s="58">
        <v>1</v>
      </c>
      <c r="Q48" s="58">
        <v>1</v>
      </c>
      <c r="R48" s="4"/>
      <c r="S48" s="15"/>
      <c r="T48" s="4"/>
      <c r="U48" s="4"/>
      <c r="V48" s="4"/>
      <c r="W48" s="4"/>
      <c r="X48" s="4"/>
      <c r="Y48" s="4"/>
      <c r="Z48" s="4"/>
      <c r="AA48" s="4"/>
    </row>
    <row r="49" spans="1:27" ht="12.75" customHeight="1" x14ac:dyDescent="0.25">
      <c r="A49" s="129">
        <v>1</v>
      </c>
      <c r="B49" s="130" t="s">
        <v>73</v>
      </c>
      <c r="C49" s="143" t="s">
        <v>18</v>
      </c>
      <c r="D49" s="148"/>
      <c r="E49" s="80">
        <f t="shared" si="0"/>
        <v>0</v>
      </c>
      <c r="F49" s="58">
        <v>1</v>
      </c>
      <c r="G49" s="58"/>
      <c r="H49" s="58"/>
      <c r="I49" s="58"/>
      <c r="J49" s="58"/>
      <c r="K49" s="58"/>
      <c r="L49" s="58">
        <v>1</v>
      </c>
      <c r="M49" s="58"/>
      <c r="N49" s="58"/>
      <c r="O49" s="58"/>
      <c r="P49" s="58"/>
      <c r="Q49" s="58"/>
      <c r="R49" s="4"/>
      <c r="S49" s="15"/>
      <c r="T49" s="4"/>
      <c r="U49" s="4"/>
      <c r="V49" s="4"/>
      <c r="W49" s="4"/>
      <c r="X49" s="4"/>
      <c r="Y49" s="4"/>
      <c r="Z49" s="4"/>
      <c r="AA49" s="4"/>
    </row>
    <row r="50" spans="1:27" ht="12.75" customHeight="1" x14ac:dyDescent="0.25">
      <c r="A50" s="129">
        <v>1</v>
      </c>
      <c r="B50" s="132" t="s">
        <v>66</v>
      </c>
      <c r="C50" s="143" t="s">
        <v>18</v>
      </c>
      <c r="D50" s="148"/>
      <c r="E50" s="80">
        <f t="shared" si="0"/>
        <v>0</v>
      </c>
      <c r="F50" s="58">
        <v>1</v>
      </c>
      <c r="G50" s="58"/>
      <c r="H50" s="58"/>
      <c r="I50" s="58"/>
      <c r="J50" s="58"/>
      <c r="K50" s="58">
        <v>1</v>
      </c>
      <c r="L50" s="58"/>
      <c r="M50" s="58"/>
      <c r="N50" s="58"/>
      <c r="O50" s="58"/>
      <c r="P50" s="58">
        <v>1</v>
      </c>
      <c r="Q50" s="58"/>
      <c r="R50" s="4"/>
      <c r="S50" s="15"/>
      <c r="T50" s="4"/>
      <c r="U50" s="4"/>
      <c r="V50" s="4"/>
      <c r="W50" s="4"/>
      <c r="X50" s="4"/>
      <c r="Y50" s="4"/>
      <c r="Z50" s="4"/>
      <c r="AA50" s="4"/>
    </row>
    <row r="51" spans="1:27" ht="12.75" customHeight="1" x14ac:dyDescent="0.25">
      <c r="A51" s="129">
        <v>1</v>
      </c>
      <c r="B51" s="130" t="s">
        <v>71</v>
      </c>
      <c r="C51" s="143" t="s">
        <v>18</v>
      </c>
      <c r="D51" s="148"/>
      <c r="E51" s="80">
        <f t="shared" si="0"/>
        <v>0</v>
      </c>
      <c r="F51" s="58">
        <v>1</v>
      </c>
      <c r="G51" s="58"/>
      <c r="H51" s="58"/>
      <c r="I51" s="58">
        <v>1</v>
      </c>
      <c r="J51" s="58"/>
      <c r="K51" s="58"/>
      <c r="L51" s="58">
        <v>1</v>
      </c>
      <c r="M51" s="58"/>
      <c r="N51" s="58"/>
      <c r="O51" s="58">
        <v>1</v>
      </c>
      <c r="P51" s="58"/>
      <c r="Q51" s="58"/>
      <c r="R51" s="4"/>
      <c r="S51" s="15"/>
      <c r="T51" s="4"/>
      <c r="U51" s="4"/>
      <c r="V51" s="4"/>
      <c r="W51" s="4"/>
      <c r="X51" s="4"/>
      <c r="Y51" s="4"/>
      <c r="Z51" s="4"/>
      <c r="AA51" s="4"/>
    </row>
    <row r="52" spans="1:27" ht="12.75" customHeight="1" x14ac:dyDescent="0.25">
      <c r="A52" s="129">
        <v>1</v>
      </c>
      <c r="B52" s="130" t="s">
        <v>72</v>
      </c>
      <c r="C52" s="143" t="s">
        <v>18</v>
      </c>
      <c r="D52" s="148"/>
      <c r="E52" s="80">
        <f t="shared" si="0"/>
        <v>0</v>
      </c>
      <c r="F52" s="58">
        <v>1</v>
      </c>
      <c r="G52" s="58"/>
      <c r="H52" s="58"/>
      <c r="I52" s="58">
        <v>1</v>
      </c>
      <c r="J52" s="58"/>
      <c r="K52" s="58"/>
      <c r="L52" s="58">
        <v>1</v>
      </c>
      <c r="M52" s="58"/>
      <c r="N52" s="58"/>
      <c r="O52" s="58">
        <v>1</v>
      </c>
      <c r="P52" s="58"/>
      <c r="Q52" s="58"/>
      <c r="R52" s="4"/>
      <c r="S52" s="15"/>
      <c r="T52" s="4"/>
      <c r="U52" s="4"/>
      <c r="V52" s="4"/>
      <c r="W52" s="4"/>
      <c r="X52" s="4"/>
      <c r="Y52" s="4"/>
      <c r="Z52" s="4"/>
      <c r="AA52" s="4"/>
    </row>
    <row r="53" spans="1:27" s="13" customFormat="1" ht="12.75" customHeight="1" x14ac:dyDescent="0.25">
      <c r="A53" s="125">
        <v>1</v>
      </c>
      <c r="B53" s="124" t="s">
        <v>149</v>
      </c>
      <c r="C53" s="149" t="s">
        <v>18</v>
      </c>
      <c r="D53" s="45"/>
      <c r="E53" s="80">
        <f t="shared" si="0"/>
        <v>0</v>
      </c>
      <c r="F53" s="60">
        <v>1</v>
      </c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1:27" s="13" customFormat="1" ht="12.75" customHeight="1" x14ac:dyDescent="0.25">
      <c r="A54" s="125">
        <v>1</v>
      </c>
      <c r="B54" s="124" t="s">
        <v>150</v>
      </c>
      <c r="C54" s="125" t="s">
        <v>18</v>
      </c>
      <c r="D54" s="45"/>
      <c r="E54" s="80">
        <f t="shared" si="0"/>
        <v>0</v>
      </c>
      <c r="F54" s="60">
        <v>1</v>
      </c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s="13" customFormat="1" ht="12.75" customHeight="1" x14ac:dyDescent="0.25">
      <c r="A55" s="125">
        <v>1</v>
      </c>
      <c r="B55" s="124" t="s">
        <v>37</v>
      </c>
      <c r="C55" s="147" t="s">
        <v>18</v>
      </c>
      <c r="D55" s="45"/>
      <c r="E55" s="80">
        <f t="shared" si="0"/>
        <v>0</v>
      </c>
      <c r="F55" s="60">
        <v>1</v>
      </c>
      <c r="G55" s="60"/>
      <c r="H55" s="60">
        <v>1</v>
      </c>
      <c r="I55" s="60"/>
      <c r="J55" s="60">
        <v>1</v>
      </c>
      <c r="K55" s="60"/>
      <c r="L55" s="60">
        <v>1</v>
      </c>
      <c r="M55" s="60"/>
      <c r="N55" s="60">
        <v>1</v>
      </c>
      <c r="O55" s="60"/>
      <c r="P55" s="60">
        <v>1</v>
      </c>
      <c r="Q55" s="60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s="13" customFormat="1" ht="12.75" customHeight="1" x14ac:dyDescent="0.25">
      <c r="A56" s="129">
        <v>1</v>
      </c>
      <c r="B56" s="126" t="s">
        <v>152</v>
      </c>
      <c r="C56" s="127" t="s">
        <v>18</v>
      </c>
      <c r="D56" s="45"/>
      <c r="E56" s="80">
        <f t="shared" si="0"/>
        <v>0</v>
      </c>
      <c r="F56" s="60"/>
      <c r="G56" s="60"/>
      <c r="H56" s="60"/>
      <c r="I56" s="60"/>
      <c r="J56" s="60"/>
      <c r="K56" s="60"/>
      <c r="L56" s="60">
        <v>1</v>
      </c>
      <c r="M56" s="60"/>
      <c r="N56" s="60"/>
      <c r="O56" s="60"/>
      <c r="P56" s="60"/>
      <c r="Q56" s="60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s="13" customFormat="1" ht="12.75" customHeight="1" x14ac:dyDescent="0.25">
      <c r="A57" s="129">
        <v>1</v>
      </c>
      <c r="B57" s="126" t="s">
        <v>148</v>
      </c>
      <c r="C57" s="127" t="s">
        <v>18</v>
      </c>
      <c r="D57" s="45"/>
      <c r="E57" s="80">
        <f t="shared" si="0"/>
        <v>0</v>
      </c>
      <c r="F57" s="60"/>
      <c r="G57" s="60"/>
      <c r="H57" s="60"/>
      <c r="I57" s="60"/>
      <c r="J57" s="60"/>
      <c r="K57" s="60">
        <v>1</v>
      </c>
      <c r="L57" s="60"/>
      <c r="M57" s="60"/>
      <c r="N57" s="60"/>
      <c r="O57" s="60"/>
      <c r="P57" s="60"/>
      <c r="Q57" s="60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s="13" customFormat="1" ht="12.75" customHeight="1" x14ac:dyDescent="0.25">
      <c r="A58" s="129">
        <v>1</v>
      </c>
      <c r="B58" s="126" t="s">
        <v>146</v>
      </c>
      <c r="C58" s="127" t="s">
        <v>18</v>
      </c>
      <c r="D58" s="45"/>
      <c r="E58" s="80">
        <f t="shared" si="0"/>
        <v>0</v>
      </c>
      <c r="F58" s="60"/>
      <c r="G58" s="60"/>
      <c r="H58" s="60"/>
      <c r="I58" s="60"/>
      <c r="J58" s="60"/>
      <c r="K58" s="60">
        <v>1</v>
      </c>
      <c r="L58" s="60"/>
      <c r="M58" s="60"/>
      <c r="N58" s="60"/>
      <c r="O58" s="60"/>
      <c r="P58" s="60"/>
      <c r="Q58" s="60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2.75" customHeight="1" x14ac:dyDescent="0.25">
      <c r="A59" s="129">
        <v>1</v>
      </c>
      <c r="B59" s="126" t="s">
        <v>67</v>
      </c>
      <c r="C59" s="146" t="s">
        <v>18</v>
      </c>
      <c r="D59" s="45"/>
      <c r="E59" s="80">
        <f t="shared" si="0"/>
        <v>0</v>
      </c>
      <c r="F59" s="58">
        <v>1</v>
      </c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4"/>
      <c r="S59" s="15"/>
      <c r="T59" s="4"/>
      <c r="U59" s="4"/>
      <c r="V59" s="4"/>
      <c r="W59" s="4"/>
      <c r="X59" s="4"/>
      <c r="Y59" s="4"/>
      <c r="Z59" s="4"/>
      <c r="AA59" s="4"/>
    </row>
    <row r="60" spans="1:27" ht="12.75" customHeight="1" x14ac:dyDescent="0.25">
      <c r="A60" s="178" t="s">
        <v>74</v>
      </c>
      <c r="B60" s="167"/>
      <c r="C60" s="167"/>
      <c r="D60" s="167"/>
      <c r="E60" s="168"/>
      <c r="F60" s="48">
        <f t="shared" ref="F60:Q60" si="1">SUMPRODUCT($E$8:$E$16,F8:F16)</f>
        <v>0</v>
      </c>
      <c r="G60" s="48">
        <f t="shared" si="1"/>
        <v>0</v>
      </c>
      <c r="H60" s="48">
        <f t="shared" si="1"/>
        <v>0</v>
      </c>
      <c r="I60" s="48">
        <f t="shared" si="1"/>
        <v>0</v>
      </c>
      <c r="J60" s="48">
        <f t="shared" si="1"/>
        <v>0</v>
      </c>
      <c r="K60" s="48">
        <f t="shared" si="1"/>
        <v>0</v>
      </c>
      <c r="L60" s="48">
        <f t="shared" si="1"/>
        <v>0</v>
      </c>
      <c r="M60" s="48">
        <f t="shared" si="1"/>
        <v>0</v>
      </c>
      <c r="N60" s="48">
        <f t="shared" si="1"/>
        <v>0</v>
      </c>
      <c r="O60" s="48">
        <f t="shared" si="1"/>
        <v>0</v>
      </c>
      <c r="P60" s="48">
        <f t="shared" si="1"/>
        <v>0</v>
      </c>
      <c r="Q60" s="48">
        <f t="shared" si="1"/>
        <v>0</v>
      </c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 x14ac:dyDescent="0.25">
      <c r="A61" s="179" t="s">
        <v>75</v>
      </c>
      <c r="B61" s="167"/>
      <c r="C61" s="167"/>
      <c r="D61" s="167"/>
      <c r="E61" s="168"/>
      <c r="F61" s="52">
        <f t="shared" ref="F61:Q61" si="2">SUMPRODUCT($E$17:$E$46,F17:F46)</f>
        <v>0</v>
      </c>
      <c r="G61" s="52">
        <f t="shared" si="2"/>
        <v>0</v>
      </c>
      <c r="H61" s="52">
        <f t="shared" si="2"/>
        <v>0</v>
      </c>
      <c r="I61" s="52">
        <f t="shared" si="2"/>
        <v>0</v>
      </c>
      <c r="J61" s="52">
        <f t="shared" si="2"/>
        <v>0</v>
      </c>
      <c r="K61" s="52">
        <f t="shared" si="2"/>
        <v>0</v>
      </c>
      <c r="L61" s="52">
        <f t="shared" si="2"/>
        <v>0</v>
      </c>
      <c r="M61" s="52">
        <f t="shared" si="2"/>
        <v>0</v>
      </c>
      <c r="N61" s="52">
        <f t="shared" si="2"/>
        <v>0</v>
      </c>
      <c r="O61" s="52">
        <f t="shared" si="2"/>
        <v>0</v>
      </c>
      <c r="P61" s="52">
        <f t="shared" si="2"/>
        <v>0</v>
      </c>
      <c r="Q61" s="52">
        <f t="shared" si="2"/>
        <v>0</v>
      </c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 x14ac:dyDescent="0.25">
      <c r="A62" s="180" t="s">
        <v>75</v>
      </c>
      <c r="B62" s="167"/>
      <c r="C62" s="167"/>
      <c r="D62" s="167"/>
      <c r="E62" s="168"/>
      <c r="F62" s="59">
        <f>SUMPRODUCT($E$47:$E$59,F47:F59)</f>
        <v>0</v>
      </c>
      <c r="G62" s="59">
        <f t="shared" ref="G62:Q62" si="3">SUMPRODUCT($E$47:$E$59,G47:G59)</f>
        <v>0</v>
      </c>
      <c r="H62" s="59">
        <f t="shared" si="3"/>
        <v>0</v>
      </c>
      <c r="I62" s="59">
        <f t="shared" si="3"/>
        <v>0</v>
      </c>
      <c r="J62" s="59">
        <f t="shared" si="3"/>
        <v>0</v>
      </c>
      <c r="K62" s="59">
        <f t="shared" si="3"/>
        <v>0</v>
      </c>
      <c r="L62" s="59">
        <f t="shared" si="3"/>
        <v>0</v>
      </c>
      <c r="M62" s="59">
        <f t="shared" si="3"/>
        <v>0</v>
      </c>
      <c r="N62" s="59">
        <f t="shared" si="3"/>
        <v>0</v>
      </c>
      <c r="O62" s="59">
        <f t="shared" si="3"/>
        <v>0</v>
      </c>
      <c r="P62" s="59">
        <f t="shared" si="3"/>
        <v>0</v>
      </c>
      <c r="Q62" s="59">
        <f t="shared" si="3"/>
        <v>0</v>
      </c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25">
      <c r="A63" s="67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4"/>
      <c r="S63" s="15"/>
      <c r="T63" s="4"/>
      <c r="U63" s="4"/>
      <c r="V63" s="4"/>
      <c r="W63" s="4"/>
      <c r="X63" s="4"/>
      <c r="Y63" s="4"/>
      <c r="Z63" s="4"/>
      <c r="AA63" s="4"/>
    </row>
    <row r="64" spans="1:27" ht="12.75" customHeight="1" x14ac:dyDescent="0.25">
      <c r="A64" s="166" t="s">
        <v>76</v>
      </c>
      <c r="B64" s="167"/>
      <c r="C64" s="167"/>
      <c r="D64" s="167"/>
      <c r="E64" s="168"/>
      <c r="F64" s="169">
        <f>SUM(F60:Q62)</f>
        <v>0</v>
      </c>
      <c r="G64" s="168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 x14ac:dyDescent="0.25">
      <c r="A65" s="166" t="s">
        <v>77</v>
      </c>
      <c r="B65" s="167"/>
      <c r="C65" s="167"/>
      <c r="D65" s="167"/>
      <c r="E65" s="168"/>
      <c r="F65" s="169">
        <f>F64*G5</f>
        <v>0</v>
      </c>
      <c r="G65" s="168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 x14ac:dyDescent="0.25">
      <c r="A66" s="3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15"/>
      <c r="T66" s="4"/>
      <c r="U66" s="4"/>
      <c r="V66" s="4"/>
      <c r="W66" s="4"/>
      <c r="X66" s="4"/>
      <c r="Y66" s="4"/>
      <c r="Z66" s="4"/>
      <c r="AA66" s="4"/>
    </row>
    <row r="67" spans="1:27" ht="12.75" customHeight="1" x14ac:dyDescent="0.25">
      <c r="A67" s="3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15"/>
      <c r="T67" s="4"/>
      <c r="U67" s="4"/>
      <c r="V67" s="4"/>
      <c r="W67" s="4"/>
      <c r="X67" s="4"/>
      <c r="Y67" s="4"/>
      <c r="Z67" s="4"/>
      <c r="AA67" s="4"/>
    </row>
    <row r="68" spans="1:27" ht="12.75" customHeight="1" x14ac:dyDescent="0.25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15"/>
      <c r="T68" s="4"/>
      <c r="U68" s="4"/>
      <c r="V68" s="4"/>
      <c r="W68" s="4"/>
      <c r="X68" s="4"/>
      <c r="Y68" s="4"/>
      <c r="Z68" s="4"/>
      <c r="AA68" s="4"/>
    </row>
    <row r="69" spans="1:27" ht="12.75" customHeight="1" x14ac:dyDescent="0.25">
      <c r="A69" s="3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15"/>
      <c r="T69" s="4"/>
      <c r="U69" s="4"/>
      <c r="V69" s="4"/>
      <c r="W69" s="4"/>
      <c r="X69" s="4"/>
      <c r="Y69" s="4"/>
      <c r="Z69" s="4"/>
      <c r="AA69" s="4"/>
    </row>
    <row r="70" spans="1:27" ht="12.75" customHeight="1" x14ac:dyDescent="0.25">
      <c r="A70" s="3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15"/>
      <c r="T70" s="4"/>
      <c r="U70" s="4"/>
      <c r="V70" s="4"/>
      <c r="W70" s="4"/>
      <c r="X70" s="4"/>
      <c r="Y70" s="4"/>
      <c r="Z70" s="4"/>
      <c r="AA70" s="4"/>
    </row>
    <row r="71" spans="1:27" ht="12.75" customHeight="1" x14ac:dyDescent="0.25">
      <c r="A71" s="3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15"/>
      <c r="T71" s="4"/>
      <c r="U71" s="4"/>
      <c r="V71" s="4"/>
      <c r="W71" s="4"/>
      <c r="X71" s="4"/>
      <c r="Y71" s="4"/>
      <c r="Z71" s="4"/>
      <c r="AA71" s="4"/>
    </row>
    <row r="72" spans="1:27" ht="12.75" customHeight="1" x14ac:dyDescent="0.25">
      <c r="A72" s="3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15"/>
      <c r="T72" s="4"/>
      <c r="U72" s="4"/>
      <c r="V72" s="4"/>
      <c r="W72" s="4"/>
      <c r="X72" s="4"/>
      <c r="Y72" s="4"/>
      <c r="Z72" s="4"/>
      <c r="AA72" s="4"/>
    </row>
    <row r="73" spans="1:27" ht="12.75" customHeight="1" x14ac:dyDescent="0.25">
      <c r="A73" s="3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15"/>
      <c r="T73" s="4"/>
      <c r="U73" s="4"/>
      <c r="V73" s="4"/>
      <c r="W73" s="4"/>
      <c r="X73" s="4"/>
      <c r="Y73" s="4"/>
      <c r="Z73" s="4"/>
      <c r="AA73" s="4"/>
    </row>
    <row r="74" spans="1:27" ht="12.75" customHeight="1" x14ac:dyDescent="0.25">
      <c r="A74" s="3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15"/>
      <c r="T74" s="4"/>
      <c r="U74" s="4"/>
      <c r="V74" s="4"/>
      <c r="W74" s="4"/>
      <c r="X74" s="4"/>
      <c r="Y74" s="4"/>
      <c r="Z74" s="4"/>
      <c r="AA74" s="4"/>
    </row>
    <row r="75" spans="1:27" ht="12.75" customHeight="1" x14ac:dyDescent="0.25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15"/>
      <c r="T75" s="4"/>
      <c r="U75" s="4"/>
      <c r="V75" s="4"/>
      <c r="W75" s="4"/>
      <c r="X75" s="4"/>
      <c r="Y75" s="4"/>
      <c r="Z75" s="4"/>
      <c r="AA75" s="4"/>
    </row>
    <row r="76" spans="1:27" ht="12.75" customHeight="1" x14ac:dyDescent="0.25">
      <c r="A76" s="3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15"/>
      <c r="T76" s="4"/>
      <c r="U76" s="4"/>
      <c r="V76" s="4"/>
      <c r="W76" s="4"/>
      <c r="X76" s="4"/>
      <c r="Y76" s="4"/>
      <c r="Z76" s="4"/>
      <c r="AA76" s="4"/>
    </row>
    <row r="77" spans="1:27" ht="12.75" customHeight="1" x14ac:dyDescent="0.25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15"/>
      <c r="T77" s="4"/>
      <c r="U77" s="4"/>
      <c r="V77" s="4"/>
      <c r="W77" s="4"/>
      <c r="X77" s="4"/>
      <c r="Y77" s="4"/>
      <c r="Z77" s="4"/>
      <c r="AA77" s="4"/>
    </row>
    <row r="78" spans="1:27" ht="12.75" customHeight="1" x14ac:dyDescent="0.25">
      <c r="A78" s="3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15"/>
      <c r="T78" s="4"/>
      <c r="U78" s="4"/>
      <c r="V78" s="4"/>
      <c r="W78" s="4"/>
      <c r="X78" s="4"/>
      <c r="Y78" s="4"/>
      <c r="Z78" s="4"/>
      <c r="AA78" s="4"/>
    </row>
    <row r="79" spans="1:27" ht="12.75" customHeight="1" x14ac:dyDescent="0.25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15"/>
      <c r="T79" s="4"/>
      <c r="U79" s="4"/>
      <c r="V79" s="4"/>
      <c r="W79" s="4"/>
      <c r="X79" s="4"/>
      <c r="Y79" s="4"/>
      <c r="Z79" s="4"/>
      <c r="AA79" s="4"/>
    </row>
    <row r="80" spans="1:27" ht="12.75" customHeight="1" x14ac:dyDescent="0.25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15"/>
      <c r="T80" s="4"/>
      <c r="U80" s="4"/>
      <c r="V80" s="4"/>
      <c r="W80" s="4"/>
      <c r="X80" s="4"/>
      <c r="Y80" s="4"/>
      <c r="Z80" s="4"/>
      <c r="AA80" s="4"/>
    </row>
    <row r="81" spans="1:27" ht="12.75" customHeight="1" x14ac:dyDescent="0.25">
      <c r="A81" s="3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15"/>
      <c r="T81" s="4"/>
      <c r="U81" s="4"/>
      <c r="V81" s="4"/>
      <c r="W81" s="4"/>
      <c r="X81" s="4"/>
      <c r="Y81" s="4"/>
      <c r="Z81" s="4"/>
      <c r="AA81" s="4"/>
    </row>
    <row r="82" spans="1:27" ht="12.75" customHeight="1" x14ac:dyDescent="0.25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15"/>
      <c r="T82" s="4"/>
      <c r="U82" s="4"/>
      <c r="V82" s="4"/>
      <c r="W82" s="4"/>
      <c r="X82" s="4"/>
      <c r="Y82" s="4"/>
      <c r="Z82" s="4"/>
      <c r="AA82" s="4"/>
    </row>
    <row r="83" spans="1:27" ht="12.75" customHeight="1" x14ac:dyDescent="0.25">
      <c r="A83" s="3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15"/>
      <c r="T83" s="4"/>
      <c r="U83" s="4"/>
      <c r="V83" s="4"/>
      <c r="W83" s="4"/>
      <c r="X83" s="4"/>
      <c r="Y83" s="4"/>
      <c r="Z83" s="4"/>
      <c r="AA83" s="4"/>
    </row>
    <row r="84" spans="1:27" ht="12.75" customHeight="1" x14ac:dyDescent="0.25">
      <c r="A84" s="3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15"/>
      <c r="T84" s="4"/>
      <c r="U84" s="4"/>
      <c r="V84" s="4"/>
      <c r="W84" s="4"/>
      <c r="X84" s="4"/>
      <c r="Y84" s="4"/>
      <c r="Z84" s="4"/>
      <c r="AA84" s="4"/>
    </row>
    <row r="85" spans="1:27" ht="12.75" customHeight="1" x14ac:dyDescent="0.25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15"/>
      <c r="T85" s="4"/>
      <c r="U85" s="4"/>
      <c r="V85" s="4"/>
      <c r="W85" s="4"/>
      <c r="X85" s="4"/>
      <c r="Y85" s="4"/>
      <c r="Z85" s="4"/>
      <c r="AA85" s="4"/>
    </row>
    <row r="86" spans="1:27" ht="12.75" customHeight="1" x14ac:dyDescent="0.25">
      <c r="A86" s="3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15"/>
      <c r="T86" s="4"/>
      <c r="U86" s="4"/>
      <c r="V86" s="4"/>
      <c r="W86" s="4"/>
      <c r="X86" s="4"/>
      <c r="Y86" s="4"/>
      <c r="Z86" s="4"/>
      <c r="AA86" s="4"/>
    </row>
    <row r="87" spans="1:27" ht="12.75" customHeight="1" x14ac:dyDescent="0.25">
      <c r="A87" s="3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15"/>
      <c r="T87" s="4"/>
      <c r="U87" s="4"/>
      <c r="V87" s="4"/>
      <c r="W87" s="4"/>
      <c r="X87" s="4"/>
      <c r="Y87" s="4"/>
      <c r="Z87" s="4"/>
      <c r="AA87" s="4"/>
    </row>
    <row r="88" spans="1:27" ht="12.75" customHeight="1" x14ac:dyDescent="0.25">
      <c r="A88" s="3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15"/>
      <c r="T88" s="4"/>
      <c r="U88" s="4"/>
      <c r="V88" s="4"/>
      <c r="W88" s="4"/>
      <c r="X88" s="4"/>
      <c r="Y88" s="4"/>
      <c r="Z88" s="4"/>
      <c r="AA88" s="4"/>
    </row>
    <row r="89" spans="1:27" ht="12.75" customHeight="1" x14ac:dyDescent="0.25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15"/>
      <c r="T89" s="4"/>
      <c r="U89" s="4"/>
      <c r="V89" s="4"/>
      <c r="W89" s="4"/>
      <c r="X89" s="4"/>
      <c r="Y89" s="4"/>
      <c r="Z89" s="4"/>
      <c r="AA89" s="4"/>
    </row>
    <row r="90" spans="1:27" ht="12.75" customHeight="1" x14ac:dyDescent="0.25">
      <c r="A90" s="3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15"/>
      <c r="T90" s="4"/>
      <c r="U90" s="4"/>
      <c r="V90" s="4"/>
      <c r="W90" s="4"/>
      <c r="X90" s="4"/>
      <c r="Y90" s="4"/>
      <c r="Z90" s="4"/>
      <c r="AA90" s="4"/>
    </row>
    <row r="91" spans="1:27" ht="12.75" customHeight="1" x14ac:dyDescent="0.25">
      <c r="A91" s="3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15"/>
      <c r="T91" s="4"/>
      <c r="U91" s="4"/>
      <c r="V91" s="4"/>
      <c r="W91" s="4"/>
      <c r="X91" s="4"/>
      <c r="Y91" s="4"/>
      <c r="Z91" s="4"/>
      <c r="AA91" s="4"/>
    </row>
    <row r="92" spans="1:27" ht="12.75" customHeight="1" x14ac:dyDescent="0.25">
      <c r="A92" s="3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15"/>
      <c r="T92" s="4"/>
      <c r="U92" s="4"/>
      <c r="V92" s="4"/>
      <c r="W92" s="4"/>
      <c r="X92" s="4"/>
      <c r="Y92" s="4"/>
      <c r="Z92" s="4"/>
      <c r="AA92" s="4"/>
    </row>
    <row r="93" spans="1:27" ht="12.75" customHeight="1" x14ac:dyDescent="0.25">
      <c r="A93" s="3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15"/>
      <c r="T93" s="4"/>
      <c r="U93" s="4"/>
      <c r="V93" s="4"/>
      <c r="W93" s="4"/>
      <c r="X93" s="4"/>
      <c r="Y93" s="4"/>
      <c r="Z93" s="4"/>
      <c r="AA93" s="4"/>
    </row>
    <row r="94" spans="1:27" ht="12.75" customHeight="1" x14ac:dyDescent="0.25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15"/>
      <c r="T94" s="4"/>
      <c r="U94" s="4"/>
      <c r="V94" s="4"/>
      <c r="W94" s="4"/>
      <c r="X94" s="4"/>
      <c r="Y94" s="4"/>
      <c r="Z94" s="4"/>
      <c r="AA94" s="4"/>
    </row>
    <row r="95" spans="1:27" ht="12.75" customHeight="1" x14ac:dyDescent="0.25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15"/>
      <c r="T95" s="4"/>
      <c r="U95" s="4"/>
      <c r="V95" s="4"/>
      <c r="W95" s="4"/>
      <c r="X95" s="4"/>
      <c r="Y95" s="4"/>
      <c r="Z95" s="4"/>
      <c r="AA95" s="4"/>
    </row>
    <row r="96" spans="1:27" ht="12.75" customHeight="1" x14ac:dyDescent="0.25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15"/>
      <c r="T96" s="4"/>
      <c r="U96" s="4"/>
      <c r="V96" s="4"/>
      <c r="W96" s="4"/>
      <c r="X96" s="4"/>
      <c r="Y96" s="4"/>
      <c r="Z96" s="4"/>
      <c r="AA96" s="4"/>
    </row>
    <row r="97" spans="1:27" ht="12.75" customHeight="1" x14ac:dyDescent="0.25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15"/>
      <c r="T97" s="4"/>
      <c r="U97" s="4"/>
      <c r="V97" s="4"/>
      <c r="W97" s="4"/>
      <c r="X97" s="4"/>
      <c r="Y97" s="4"/>
      <c r="Z97" s="4"/>
      <c r="AA97" s="4"/>
    </row>
    <row r="98" spans="1:27" ht="12.75" customHeight="1" x14ac:dyDescent="0.25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15"/>
      <c r="T98" s="4"/>
      <c r="U98" s="4"/>
      <c r="V98" s="4"/>
      <c r="W98" s="4"/>
      <c r="X98" s="4"/>
      <c r="Y98" s="4"/>
      <c r="Z98" s="4"/>
      <c r="AA98" s="4"/>
    </row>
    <row r="99" spans="1:27" ht="12.75" customHeight="1" x14ac:dyDescent="0.25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15"/>
      <c r="T99" s="4"/>
      <c r="U99" s="4"/>
      <c r="V99" s="4"/>
      <c r="W99" s="4"/>
      <c r="X99" s="4"/>
      <c r="Y99" s="4"/>
      <c r="Z99" s="4"/>
      <c r="AA99" s="4"/>
    </row>
    <row r="100" spans="1:27" ht="12.75" customHeight="1" x14ac:dyDescent="0.25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15"/>
      <c r="T100" s="4"/>
      <c r="U100" s="4"/>
      <c r="V100" s="4"/>
      <c r="W100" s="4"/>
      <c r="X100" s="4"/>
      <c r="Y100" s="4"/>
      <c r="Z100" s="4"/>
      <c r="AA100" s="4"/>
    </row>
    <row r="101" spans="1:27" ht="12.75" customHeight="1" x14ac:dyDescent="0.25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15"/>
      <c r="T101" s="4"/>
      <c r="U101" s="4"/>
      <c r="V101" s="4"/>
      <c r="W101" s="4"/>
      <c r="X101" s="4"/>
      <c r="Y101" s="4"/>
      <c r="Z101" s="4"/>
      <c r="AA101" s="4"/>
    </row>
    <row r="102" spans="1:27" ht="12.75" customHeight="1" x14ac:dyDescent="0.25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15"/>
      <c r="T102" s="4"/>
      <c r="U102" s="4"/>
      <c r="V102" s="4"/>
      <c r="W102" s="4"/>
      <c r="X102" s="4"/>
      <c r="Y102" s="4"/>
      <c r="Z102" s="4"/>
      <c r="AA102" s="4"/>
    </row>
    <row r="103" spans="1:27" ht="12.75" customHeight="1" x14ac:dyDescent="0.25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15"/>
      <c r="T103" s="4"/>
      <c r="U103" s="4"/>
      <c r="V103" s="4"/>
      <c r="W103" s="4"/>
      <c r="X103" s="4"/>
      <c r="Y103" s="4"/>
      <c r="Z103" s="4"/>
      <c r="AA103" s="4"/>
    </row>
    <row r="104" spans="1:27" ht="12.75" customHeight="1" x14ac:dyDescent="0.25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15"/>
      <c r="T104" s="4"/>
      <c r="U104" s="4"/>
      <c r="V104" s="4"/>
      <c r="W104" s="4"/>
      <c r="X104" s="4"/>
      <c r="Y104" s="4"/>
      <c r="Z104" s="4"/>
      <c r="AA104" s="4"/>
    </row>
    <row r="105" spans="1:27" ht="12.75" customHeight="1" x14ac:dyDescent="0.25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15"/>
      <c r="T105" s="4"/>
      <c r="U105" s="4"/>
      <c r="V105" s="4"/>
      <c r="W105" s="4"/>
      <c r="X105" s="4"/>
      <c r="Y105" s="4"/>
      <c r="Z105" s="4"/>
      <c r="AA105" s="4"/>
    </row>
    <row r="106" spans="1:27" ht="12.75" customHeight="1" x14ac:dyDescent="0.25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15"/>
      <c r="T106" s="4"/>
      <c r="U106" s="4"/>
      <c r="V106" s="4"/>
      <c r="W106" s="4"/>
      <c r="X106" s="4"/>
      <c r="Y106" s="4"/>
      <c r="Z106" s="4"/>
      <c r="AA106" s="4"/>
    </row>
    <row r="107" spans="1:27" ht="12.75" customHeight="1" x14ac:dyDescent="0.25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15"/>
      <c r="T107" s="4"/>
      <c r="U107" s="4"/>
      <c r="V107" s="4"/>
      <c r="W107" s="4"/>
      <c r="X107" s="4"/>
      <c r="Y107" s="4"/>
      <c r="Z107" s="4"/>
      <c r="AA107" s="4"/>
    </row>
    <row r="108" spans="1:27" ht="12.75" customHeight="1" x14ac:dyDescent="0.25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15"/>
      <c r="T108" s="4"/>
      <c r="U108" s="4"/>
      <c r="V108" s="4"/>
      <c r="W108" s="4"/>
      <c r="X108" s="4"/>
      <c r="Y108" s="4"/>
      <c r="Z108" s="4"/>
      <c r="AA108" s="4"/>
    </row>
    <row r="109" spans="1:27" ht="12.75" customHeight="1" x14ac:dyDescent="0.25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15"/>
      <c r="T109" s="4"/>
      <c r="U109" s="4"/>
      <c r="V109" s="4"/>
      <c r="W109" s="4"/>
      <c r="X109" s="4"/>
      <c r="Y109" s="4"/>
      <c r="Z109" s="4"/>
      <c r="AA109" s="4"/>
    </row>
    <row r="110" spans="1:27" ht="12.75" customHeight="1" x14ac:dyDescent="0.25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15"/>
      <c r="T110" s="4"/>
      <c r="U110" s="4"/>
      <c r="V110" s="4"/>
      <c r="W110" s="4"/>
      <c r="X110" s="4"/>
      <c r="Y110" s="4"/>
      <c r="Z110" s="4"/>
      <c r="AA110" s="4"/>
    </row>
    <row r="111" spans="1:27" ht="12.75" customHeight="1" x14ac:dyDescent="0.25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15"/>
      <c r="T111" s="4"/>
      <c r="U111" s="4"/>
      <c r="V111" s="4"/>
      <c r="W111" s="4"/>
      <c r="X111" s="4"/>
      <c r="Y111" s="4"/>
      <c r="Z111" s="4"/>
      <c r="AA111" s="4"/>
    </row>
    <row r="112" spans="1:27" ht="12.75" customHeight="1" x14ac:dyDescent="0.25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15"/>
      <c r="T112" s="4"/>
      <c r="U112" s="4"/>
      <c r="V112" s="4"/>
      <c r="W112" s="4"/>
      <c r="X112" s="4"/>
      <c r="Y112" s="4"/>
      <c r="Z112" s="4"/>
      <c r="AA112" s="4"/>
    </row>
    <row r="113" spans="1:27" ht="12.75" customHeight="1" x14ac:dyDescent="0.25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15"/>
      <c r="T113" s="4"/>
      <c r="U113" s="4"/>
      <c r="V113" s="4"/>
      <c r="W113" s="4"/>
      <c r="X113" s="4"/>
      <c r="Y113" s="4"/>
      <c r="Z113" s="4"/>
      <c r="AA113" s="4"/>
    </row>
    <row r="114" spans="1:27" ht="12.75" customHeight="1" x14ac:dyDescent="0.25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15"/>
      <c r="T114" s="4"/>
      <c r="U114" s="4"/>
      <c r="V114" s="4"/>
      <c r="W114" s="4"/>
      <c r="X114" s="4"/>
      <c r="Y114" s="4"/>
      <c r="Z114" s="4"/>
      <c r="AA114" s="4"/>
    </row>
    <row r="115" spans="1:27" ht="12.75" customHeight="1" x14ac:dyDescent="0.25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15"/>
      <c r="T115" s="4"/>
      <c r="U115" s="4"/>
      <c r="V115" s="4"/>
      <c r="W115" s="4"/>
      <c r="X115" s="4"/>
      <c r="Y115" s="4"/>
      <c r="Z115" s="4"/>
      <c r="AA115" s="4"/>
    </row>
    <row r="116" spans="1:27" ht="12.75" customHeight="1" x14ac:dyDescent="0.25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15"/>
      <c r="T116" s="4"/>
      <c r="U116" s="4"/>
      <c r="V116" s="4"/>
      <c r="W116" s="4"/>
      <c r="X116" s="4"/>
      <c r="Y116" s="4"/>
      <c r="Z116" s="4"/>
      <c r="AA116" s="4"/>
    </row>
    <row r="117" spans="1:27" ht="12.75" customHeight="1" x14ac:dyDescent="0.25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15"/>
      <c r="T117" s="4"/>
      <c r="U117" s="4"/>
      <c r="V117" s="4"/>
      <c r="W117" s="4"/>
      <c r="X117" s="4"/>
      <c r="Y117" s="4"/>
      <c r="Z117" s="4"/>
      <c r="AA117" s="4"/>
    </row>
    <row r="118" spans="1:27" ht="12.75" customHeight="1" x14ac:dyDescent="0.25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15"/>
      <c r="T118" s="4"/>
      <c r="U118" s="4"/>
      <c r="V118" s="4"/>
      <c r="W118" s="4"/>
      <c r="X118" s="4"/>
      <c r="Y118" s="4"/>
      <c r="Z118" s="4"/>
      <c r="AA118" s="4"/>
    </row>
    <row r="119" spans="1:27" ht="12.75" customHeight="1" x14ac:dyDescent="0.25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15"/>
      <c r="T119" s="4"/>
      <c r="U119" s="4"/>
      <c r="V119" s="4"/>
      <c r="W119" s="4"/>
      <c r="X119" s="4"/>
      <c r="Y119" s="4"/>
      <c r="Z119" s="4"/>
      <c r="AA119" s="4"/>
    </row>
    <row r="120" spans="1:27" ht="12.75" customHeight="1" x14ac:dyDescent="0.25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15"/>
      <c r="T120" s="4"/>
      <c r="U120" s="4"/>
      <c r="V120" s="4"/>
      <c r="W120" s="4"/>
      <c r="X120" s="4"/>
      <c r="Y120" s="4"/>
      <c r="Z120" s="4"/>
      <c r="AA120" s="4"/>
    </row>
    <row r="121" spans="1:27" ht="12.75" customHeight="1" x14ac:dyDescent="0.25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15"/>
      <c r="T121" s="4"/>
      <c r="U121" s="4"/>
      <c r="V121" s="4"/>
      <c r="W121" s="4"/>
      <c r="X121" s="4"/>
      <c r="Y121" s="4"/>
      <c r="Z121" s="4"/>
      <c r="AA121" s="4"/>
    </row>
    <row r="122" spans="1:27" ht="12.75" customHeight="1" x14ac:dyDescent="0.25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15"/>
      <c r="T122" s="4"/>
      <c r="U122" s="4"/>
      <c r="V122" s="4"/>
      <c r="W122" s="4"/>
      <c r="X122" s="4"/>
      <c r="Y122" s="4"/>
      <c r="Z122" s="4"/>
      <c r="AA122" s="4"/>
    </row>
    <row r="123" spans="1:27" ht="12.75" customHeight="1" x14ac:dyDescent="0.25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15"/>
      <c r="T123" s="4"/>
      <c r="U123" s="4"/>
      <c r="V123" s="4"/>
      <c r="W123" s="4"/>
      <c r="X123" s="4"/>
      <c r="Y123" s="4"/>
      <c r="Z123" s="4"/>
      <c r="AA123" s="4"/>
    </row>
    <row r="124" spans="1:27" ht="12.75" customHeight="1" x14ac:dyDescent="0.25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15"/>
      <c r="T124" s="4"/>
      <c r="U124" s="4"/>
      <c r="V124" s="4"/>
      <c r="W124" s="4"/>
      <c r="X124" s="4"/>
      <c r="Y124" s="4"/>
      <c r="Z124" s="4"/>
      <c r="AA124" s="4"/>
    </row>
    <row r="125" spans="1:27" ht="12.75" customHeight="1" x14ac:dyDescent="0.25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15"/>
      <c r="T125" s="4"/>
      <c r="U125" s="4"/>
      <c r="V125" s="4"/>
      <c r="W125" s="4"/>
      <c r="X125" s="4"/>
      <c r="Y125" s="4"/>
      <c r="Z125" s="4"/>
      <c r="AA125" s="4"/>
    </row>
    <row r="126" spans="1:27" ht="12.75" customHeight="1" x14ac:dyDescent="0.25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15"/>
      <c r="T126" s="4"/>
      <c r="U126" s="4"/>
      <c r="V126" s="4"/>
      <c r="W126" s="4"/>
      <c r="X126" s="4"/>
      <c r="Y126" s="4"/>
      <c r="Z126" s="4"/>
      <c r="AA126" s="4"/>
    </row>
    <row r="127" spans="1:27" ht="12.75" customHeight="1" x14ac:dyDescent="0.25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15"/>
      <c r="T127" s="4"/>
      <c r="U127" s="4"/>
      <c r="V127" s="4"/>
      <c r="W127" s="4"/>
      <c r="X127" s="4"/>
      <c r="Y127" s="4"/>
      <c r="Z127" s="4"/>
      <c r="AA127" s="4"/>
    </row>
    <row r="128" spans="1:27" ht="12.75" customHeight="1" x14ac:dyDescent="0.25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15"/>
      <c r="T128" s="4"/>
      <c r="U128" s="4"/>
      <c r="V128" s="4"/>
      <c r="W128" s="4"/>
      <c r="X128" s="4"/>
      <c r="Y128" s="4"/>
      <c r="Z128" s="4"/>
      <c r="AA128" s="4"/>
    </row>
    <row r="129" spans="1:27" ht="12.75" customHeight="1" x14ac:dyDescent="0.25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15"/>
      <c r="T129" s="4"/>
      <c r="U129" s="4"/>
      <c r="V129" s="4"/>
      <c r="W129" s="4"/>
      <c r="X129" s="4"/>
      <c r="Y129" s="4"/>
      <c r="Z129" s="4"/>
      <c r="AA129" s="4"/>
    </row>
    <row r="130" spans="1:27" ht="12.75" customHeight="1" x14ac:dyDescent="0.25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15"/>
      <c r="T130" s="4"/>
      <c r="U130" s="4"/>
      <c r="V130" s="4"/>
      <c r="W130" s="4"/>
      <c r="X130" s="4"/>
      <c r="Y130" s="4"/>
      <c r="Z130" s="4"/>
      <c r="AA130" s="4"/>
    </row>
    <row r="131" spans="1:27" ht="12.75" customHeight="1" x14ac:dyDescent="0.25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15"/>
      <c r="T131" s="4"/>
      <c r="U131" s="4"/>
      <c r="V131" s="4"/>
      <c r="W131" s="4"/>
      <c r="X131" s="4"/>
      <c r="Y131" s="4"/>
      <c r="Z131" s="4"/>
      <c r="AA131" s="4"/>
    </row>
    <row r="132" spans="1:27" ht="12.75" customHeight="1" x14ac:dyDescent="0.25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15"/>
      <c r="T132" s="4"/>
      <c r="U132" s="4"/>
      <c r="V132" s="4"/>
      <c r="W132" s="4"/>
      <c r="X132" s="4"/>
      <c r="Y132" s="4"/>
      <c r="Z132" s="4"/>
      <c r="AA132" s="4"/>
    </row>
    <row r="133" spans="1:27" ht="12.75" customHeight="1" x14ac:dyDescent="0.25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15"/>
      <c r="T133" s="4"/>
      <c r="U133" s="4"/>
      <c r="V133" s="4"/>
      <c r="W133" s="4"/>
      <c r="X133" s="4"/>
      <c r="Y133" s="4"/>
      <c r="Z133" s="4"/>
      <c r="AA133" s="4"/>
    </row>
    <row r="134" spans="1:27" ht="12.75" customHeight="1" x14ac:dyDescent="0.25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15"/>
      <c r="T134" s="4"/>
      <c r="U134" s="4"/>
      <c r="V134" s="4"/>
      <c r="W134" s="4"/>
      <c r="X134" s="4"/>
      <c r="Y134" s="4"/>
      <c r="Z134" s="4"/>
      <c r="AA134" s="4"/>
    </row>
    <row r="135" spans="1:27" ht="12.75" customHeight="1" x14ac:dyDescent="0.25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15"/>
      <c r="T135" s="4"/>
      <c r="U135" s="4"/>
      <c r="V135" s="4"/>
      <c r="W135" s="4"/>
      <c r="X135" s="4"/>
      <c r="Y135" s="4"/>
      <c r="Z135" s="4"/>
      <c r="AA135" s="4"/>
    </row>
    <row r="136" spans="1:27" ht="12.75" customHeight="1" x14ac:dyDescent="0.25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15"/>
      <c r="T136" s="4"/>
      <c r="U136" s="4"/>
      <c r="V136" s="4"/>
      <c r="W136" s="4"/>
      <c r="X136" s="4"/>
      <c r="Y136" s="4"/>
      <c r="Z136" s="4"/>
      <c r="AA136" s="4"/>
    </row>
    <row r="137" spans="1:27" ht="12.75" customHeight="1" x14ac:dyDescent="0.25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15"/>
      <c r="T137" s="4"/>
      <c r="U137" s="4"/>
      <c r="V137" s="4"/>
      <c r="W137" s="4"/>
      <c r="X137" s="4"/>
      <c r="Y137" s="4"/>
      <c r="Z137" s="4"/>
      <c r="AA137" s="4"/>
    </row>
    <row r="138" spans="1:27" ht="12.75" customHeight="1" x14ac:dyDescent="0.25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15"/>
      <c r="T138" s="4"/>
      <c r="U138" s="4"/>
      <c r="V138" s="4"/>
      <c r="W138" s="4"/>
      <c r="X138" s="4"/>
      <c r="Y138" s="4"/>
      <c r="Z138" s="4"/>
      <c r="AA138" s="4"/>
    </row>
    <row r="139" spans="1:27" ht="12.75" customHeight="1" x14ac:dyDescent="0.25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15"/>
      <c r="T139" s="4"/>
      <c r="U139" s="4"/>
      <c r="V139" s="4"/>
      <c r="W139" s="4"/>
      <c r="X139" s="4"/>
      <c r="Y139" s="4"/>
      <c r="Z139" s="4"/>
      <c r="AA139" s="4"/>
    </row>
    <row r="140" spans="1:27" ht="12.75" customHeight="1" x14ac:dyDescent="0.25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15"/>
      <c r="T140" s="4"/>
      <c r="U140" s="4"/>
      <c r="V140" s="4"/>
      <c r="W140" s="4"/>
      <c r="X140" s="4"/>
      <c r="Y140" s="4"/>
      <c r="Z140" s="4"/>
      <c r="AA140" s="4"/>
    </row>
    <row r="141" spans="1:27" ht="12.75" customHeight="1" x14ac:dyDescent="0.25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15"/>
      <c r="T141" s="4"/>
      <c r="U141" s="4"/>
      <c r="V141" s="4"/>
      <c r="W141" s="4"/>
      <c r="X141" s="4"/>
      <c r="Y141" s="4"/>
      <c r="Z141" s="4"/>
      <c r="AA141" s="4"/>
    </row>
    <row r="142" spans="1:27" ht="12.75" customHeight="1" x14ac:dyDescent="0.25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15"/>
      <c r="T142" s="4"/>
      <c r="U142" s="4"/>
      <c r="V142" s="4"/>
      <c r="W142" s="4"/>
      <c r="X142" s="4"/>
      <c r="Y142" s="4"/>
      <c r="Z142" s="4"/>
      <c r="AA142" s="4"/>
    </row>
    <row r="143" spans="1:27" ht="12.75" customHeight="1" x14ac:dyDescent="0.25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15"/>
      <c r="T143" s="4"/>
      <c r="U143" s="4"/>
      <c r="V143" s="4"/>
      <c r="W143" s="4"/>
      <c r="X143" s="4"/>
      <c r="Y143" s="4"/>
      <c r="Z143" s="4"/>
      <c r="AA143" s="4"/>
    </row>
    <row r="144" spans="1:27" ht="12.75" customHeight="1" x14ac:dyDescent="0.25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15"/>
      <c r="T144" s="4"/>
      <c r="U144" s="4"/>
      <c r="V144" s="4"/>
      <c r="W144" s="4"/>
      <c r="X144" s="4"/>
      <c r="Y144" s="4"/>
      <c r="Z144" s="4"/>
      <c r="AA144" s="4"/>
    </row>
    <row r="145" spans="1:27" ht="12.75" customHeight="1" x14ac:dyDescent="0.25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15"/>
      <c r="T145" s="4"/>
      <c r="U145" s="4"/>
      <c r="V145" s="4"/>
      <c r="W145" s="4"/>
      <c r="X145" s="4"/>
      <c r="Y145" s="4"/>
      <c r="Z145" s="4"/>
      <c r="AA145" s="4"/>
    </row>
    <row r="146" spans="1:27" ht="12.75" customHeight="1" x14ac:dyDescent="0.25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15"/>
      <c r="T146" s="4"/>
      <c r="U146" s="4"/>
      <c r="V146" s="4"/>
      <c r="W146" s="4"/>
      <c r="X146" s="4"/>
      <c r="Y146" s="4"/>
      <c r="Z146" s="4"/>
      <c r="AA146" s="4"/>
    </row>
    <row r="147" spans="1:27" ht="12.75" customHeight="1" x14ac:dyDescent="0.25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15"/>
      <c r="T147" s="4"/>
      <c r="U147" s="4"/>
      <c r="V147" s="4"/>
      <c r="W147" s="4"/>
      <c r="X147" s="4"/>
      <c r="Y147" s="4"/>
      <c r="Z147" s="4"/>
      <c r="AA147" s="4"/>
    </row>
    <row r="148" spans="1:27" ht="12.75" customHeight="1" x14ac:dyDescent="0.25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15"/>
      <c r="T148" s="4"/>
      <c r="U148" s="4"/>
      <c r="V148" s="4"/>
      <c r="W148" s="4"/>
      <c r="X148" s="4"/>
      <c r="Y148" s="4"/>
      <c r="Z148" s="4"/>
      <c r="AA148" s="4"/>
    </row>
    <row r="149" spans="1:27" ht="12.75" customHeight="1" x14ac:dyDescent="0.25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15"/>
      <c r="T149" s="4"/>
      <c r="U149" s="4"/>
      <c r="V149" s="4"/>
      <c r="W149" s="4"/>
      <c r="X149" s="4"/>
      <c r="Y149" s="4"/>
      <c r="Z149" s="4"/>
      <c r="AA149" s="4"/>
    </row>
    <row r="150" spans="1:27" ht="12.75" customHeight="1" x14ac:dyDescent="0.25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15"/>
      <c r="T150" s="4"/>
      <c r="U150" s="4"/>
      <c r="V150" s="4"/>
      <c r="W150" s="4"/>
      <c r="X150" s="4"/>
      <c r="Y150" s="4"/>
      <c r="Z150" s="4"/>
      <c r="AA150" s="4"/>
    </row>
    <row r="151" spans="1:27" ht="12.75" customHeight="1" x14ac:dyDescent="0.25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15"/>
      <c r="T151" s="4"/>
      <c r="U151" s="4"/>
      <c r="V151" s="4"/>
      <c r="W151" s="4"/>
      <c r="X151" s="4"/>
      <c r="Y151" s="4"/>
      <c r="Z151" s="4"/>
      <c r="AA151" s="4"/>
    </row>
    <row r="152" spans="1:27" ht="12.75" customHeight="1" x14ac:dyDescent="0.25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15"/>
      <c r="T152" s="4"/>
      <c r="U152" s="4"/>
      <c r="V152" s="4"/>
      <c r="W152" s="4"/>
      <c r="X152" s="4"/>
      <c r="Y152" s="4"/>
      <c r="Z152" s="4"/>
      <c r="AA152" s="4"/>
    </row>
    <row r="153" spans="1:27" ht="12.75" customHeight="1" x14ac:dyDescent="0.25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15"/>
      <c r="T153" s="4"/>
      <c r="U153" s="4"/>
      <c r="V153" s="4"/>
      <c r="W153" s="4"/>
      <c r="X153" s="4"/>
      <c r="Y153" s="4"/>
      <c r="Z153" s="4"/>
      <c r="AA153" s="4"/>
    </row>
    <row r="154" spans="1:27" ht="12.75" customHeight="1" x14ac:dyDescent="0.25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15"/>
      <c r="T154" s="4"/>
      <c r="U154" s="4"/>
      <c r="V154" s="4"/>
      <c r="W154" s="4"/>
      <c r="X154" s="4"/>
      <c r="Y154" s="4"/>
      <c r="Z154" s="4"/>
      <c r="AA154" s="4"/>
    </row>
    <row r="155" spans="1:27" ht="12.75" customHeight="1" x14ac:dyDescent="0.25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15"/>
      <c r="T155" s="4"/>
      <c r="U155" s="4"/>
      <c r="V155" s="4"/>
      <c r="W155" s="4"/>
      <c r="X155" s="4"/>
      <c r="Y155" s="4"/>
      <c r="Z155" s="4"/>
      <c r="AA155" s="4"/>
    </row>
    <row r="156" spans="1:27" ht="12.75" customHeight="1" x14ac:dyDescent="0.25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15"/>
      <c r="T156" s="4"/>
      <c r="U156" s="4"/>
      <c r="V156" s="4"/>
      <c r="W156" s="4"/>
      <c r="X156" s="4"/>
      <c r="Y156" s="4"/>
      <c r="Z156" s="4"/>
      <c r="AA156" s="4"/>
    </row>
    <row r="157" spans="1:27" ht="12.75" customHeight="1" x14ac:dyDescent="0.25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15"/>
      <c r="T157" s="4"/>
      <c r="U157" s="4"/>
      <c r="V157" s="4"/>
      <c r="W157" s="4"/>
      <c r="X157" s="4"/>
      <c r="Y157" s="4"/>
      <c r="Z157" s="4"/>
      <c r="AA157" s="4"/>
    </row>
    <row r="158" spans="1:27" ht="12.75" customHeight="1" x14ac:dyDescent="0.25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15"/>
      <c r="T158" s="4"/>
      <c r="U158" s="4"/>
      <c r="V158" s="4"/>
      <c r="W158" s="4"/>
      <c r="X158" s="4"/>
      <c r="Y158" s="4"/>
      <c r="Z158" s="4"/>
      <c r="AA158" s="4"/>
    </row>
    <row r="159" spans="1:27" ht="12.75" customHeight="1" x14ac:dyDescent="0.25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15"/>
      <c r="T159" s="4"/>
      <c r="U159" s="4"/>
      <c r="V159" s="4"/>
      <c r="W159" s="4"/>
      <c r="X159" s="4"/>
      <c r="Y159" s="4"/>
      <c r="Z159" s="4"/>
      <c r="AA159" s="4"/>
    </row>
    <row r="160" spans="1:27" ht="12.75" customHeight="1" x14ac:dyDescent="0.25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15"/>
      <c r="T160" s="4"/>
      <c r="U160" s="4"/>
      <c r="V160" s="4"/>
      <c r="W160" s="4"/>
      <c r="X160" s="4"/>
      <c r="Y160" s="4"/>
      <c r="Z160" s="4"/>
      <c r="AA160" s="4"/>
    </row>
    <row r="161" spans="1:27" ht="12.75" customHeight="1" x14ac:dyDescent="0.25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15"/>
      <c r="T161" s="4"/>
      <c r="U161" s="4"/>
      <c r="V161" s="4"/>
      <c r="W161" s="4"/>
      <c r="X161" s="4"/>
      <c r="Y161" s="4"/>
      <c r="Z161" s="4"/>
      <c r="AA161" s="4"/>
    </row>
    <row r="162" spans="1:27" ht="12.75" customHeight="1" x14ac:dyDescent="0.25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15"/>
      <c r="T162" s="4"/>
      <c r="U162" s="4"/>
      <c r="V162" s="4"/>
      <c r="W162" s="4"/>
      <c r="X162" s="4"/>
      <c r="Y162" s="4"/>
      <c r="Z162" s="4"/>
      <c r="AA162" s="4"/>
    </row>
    <row r="163" spans="1:27" ht="12.75" customHeight="1" x14ac:dyDescent="0.25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15"/>
      <c r="T163" s="4"/>
      <c r="U163" s="4"/>
      <c r="V163" s="4"/>
      <c r="W163" s="4"/>
      <c r="X163" s="4"/>
      <c r="Y163" s="4"/>
      <c r="Z163" s="4"/>
      <c r="AA163" s="4"/>
    </row>
    <row r="164" spans="1:27" ht="12.75" customHeight="1" x14ac:dyDescent="0.25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15"/>
      <c r="T164" s="4"/>
      <c r="U164" s="4"/>
      <c r="V164" s="4"/>
      <c r="W164" s="4"/>
      <c r="X164" s="4"/>
      <c r="Y164" s="4"/>
      <c r="Z164" s="4"/>
      <c r="AA164" s="4"/>
    </row>
    <row r="165" spans="1:27" ht="12.75" customHeight="1" x14ac:dyDescent="0.25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15"/>
      <c r="T165" s="4"/>
      <c r="U165" s="4"/>
      <c r="V165" s="4"/>
      <c r="W165" s="4"/>
      <c r="X165" s="4"/>
      <c r="Y165" s="4"/>
      <c r="Z165" s="4"/>
      <c r="AA165" s="4"/>
    </row>
    <row r="166" spans="1:27" ht="12.75" customHeight="1" x14ac:dyDescent="0.25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15"/>
      <c r="T166" s="4"/>
      <c r="U166" s="4"/>
      <c r="V166" s="4"/>
      <c r="W166" s="4"/>
      <c r="X166" s="4"/>
      <c r="Y166" s="4"/>
      <c r="Z166" s="4"/>
      <c r="AA166" s="4"/>
    </row>
    <row r="167" spans="1:27" ht="12.75" customHeight="1" x14ac:dyDescent="0.25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15"/>
      <c r="T167" s="4"/>
      <c r="U167" s="4"/>
      <c r="V167" s="4"/>
      <c r="W167" s="4"/>
      <c r="X167" s="4"/>
      <c r="Y167" s="4"/>
      <c r="Z167" s="4"/>
      <c r="AA167" s="4"/>
    </row>
    <row r="168" spans="1:27" ht="12.75" customHeight="1" x14ac:dyDescent="0.25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15"/>
      <c r="T168" s="4"/>
      <c r="U168" s="4"/>
      <c r="V168" s="4"/>
      <c r="W168" s="4"/>
      <c r="X168" s="4"/>
      <c r="Y168" s="4"/>
      <c r="Z168" s="4"/>
      <c r="AA168" s="4"/>
    </row>
    <row r="169" spans="1:27" ht="12.75" customHeight="1" x14ac:dyDescent="0.25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15"/>
      <c r="T169" s="4"/>
      <c r="U169" s="4"/>
      <c r="V169" s="4"/>
      <c r="W169" s="4"/>
      <c r="X169" s="4"/>
      <c r="Y169" s="4"/>
      <c r="Z169" s="4"/>
      <c r="AA169" s="4"/>
    </row>
    <row r="170" spans="1:27" ht="12.75" customHeight="1" x14ac:dyDescent="0.25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15"/>
      <c r="T170" s="4"/>
      <c r="U170" s="4"/>
      <c r="V170" s="4"/>
      <c r="W170" s="4"/>
      <c r="X170" s="4"/>
      <c r="Y170" s="4"/>
      <c r="Z170" s="4"/>
      <c r="AA170" s="4"/>
    </row>
    <row r="171" spans="1:27" ht="12.75" customHeight="1" x14ac:dyDescent="0.25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15"/>
      <c r="T171" s="4"/>
      <c r="U171" s="4"/>
      <c r="V171" s="4"/>
      <c r="W171" s="4"/>
      <c r="X171" s="4"/>
      <c r="Y171" s="4"/>
      <c r="Z171" s="4"/>
      <c r="AA171" s="4"/>
    </row>
    <row r="172" spans="1:27" ht="12.75" customHeight="1" x14ac:dyDescent="0.25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15"/>
      <c r="T172" s="4"/>
      <c r="U172" s="4"/>
      <c r="V172" s="4"/>
      <c r="W172" s="4"/>
      <c r="X172" s="4"/>
      <c r="Y172" s="4"/>
      <c r="Z172" s="4"/>
      <c r="AA172" s="4"/>
    </row>
    <row r="173" spans="1:27" ht="12.75" customHeight="1" x14ac:dyDescent="0.25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15"/>
      <c r="T173" s="4"/>
      <c r="U173" s="4"/>
      <c r="V173" s="4"/>
      <c r="W173" s="4"/>
      <c r="X173" s="4"/>
      <c r="Y173" s="4"/>
      <c r="Z173" s="4"/>
      <c r="AA173" s="4"/>
    </row>
    <row r="174" spans="1:27" ht="12.75" customHeight="1" x14ac:dyDescent="0.25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15"/>
      <c r="T174" s="4"/>
      <c r="U174" s="4"/>
      <c r="V174" s="4"/>
      <c r="W174" s="4"/>
      <c r="X174" s="4"/>
      <c r="Y174" s="4"/>
      <c r="Z174" s="4"/>
      <c r="AA174" s="4"/>
    </row>
    <row r="175" spans="1:27" ht="12.75" customHeight="1" x14ac:dyDescent="0.25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15"/>
      <c r="T175" s="4"/>
      <c r="U175" s="4"/>
      <c r="V175" s="4"/>
      <c r="W175" s="4"/>
      <c r="X175" s="4"/>
      <c r="Y175" s="4"/>
      <c r="Z175" s="4"/>
      <c r="AA175" s="4"/>
    </row>
    <row r="176" spans="1:27" ht="12.75" customHeight="1" x14ac:dyDescent="0.25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15"/>
      <c r="T176" s="4"/>
      <c r="U176" s="4"/>
      <c r="V176" s="4"/>
      <c r="W176" s="4"/>
      <c r="X176" s="4"/>
      <c r="Y176" s="4"/>
      <c r="Z176" s="4"/>
      <c r="AA176" s="4"/>
    </row>
    <row r="177" spans="1:27" ht="12.75" customHeight="1" x14ac:dyDescent="0.25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15"/>
      <c r="T177" s="4"/>
      <c r="U177" s="4"/>
      <c r="V177" s="4"/>
      <c r="W177" s="4"/>
      <c r="X177" s="4"/>
      <c r="Y177" s="4"/>
      <c r="Z177" s="4"/>
      <c r="AA177" s="4"/>
    </row>
    <row r="178" spans="1:27" ht="12.75" customHeight="1" x14ac:dyDescent="0.25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15"/>
      <c r="T178" s="4"/>
      <c r="U178" s="4"/>
      <c r="V178" s="4"/>
      <c r="W178" s="4"/>
      <c r="X178" s="4"/>
      <c r="Y178" s="4"/>
      <c r="Z178" s="4"/>
      <c r="AA178" s="4"/>
    </row>
    <row r="179" spans="1:27" ht="12.75" customHeight="1" x14ac:dyDescent="0.25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15"/>
      <c r="T179" s="4"/>
      <c r="U179" s="4"/>
      <c r="V179" s="4"/>
      <c r="W179" s="4"/>
      <c r="X179" s="4"/>
      <c r="Y179" s="4"/>
      <c r="Z179" s="4"/>
      <c r="AA179" s="4"/>
    </row>
    <row r="180" spans="1:27" ht="12.75" customHeight="1" x14ac:dyDescent="0.25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15"/>
      <c r="T180" s="4"/>
      <c r="U180" s="4"/>
      <c r="V180" s="4"/>
      <c r="W180" s="4"/>
      <c r="X180" s="4"/>
      <c r="Y180" s="4"/>
      <c r="Z180" s="4"/>
      <c r="AA180" s="4"/>
    </row>
    <row r="181" spans="1:27" ht="12.75" customHeight="1" x14ac:dyDescent="0.25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15"/>
      <c r="T181" s="4"/>
      <c r="U181" s="4"/>
      <c r="V181" s="4"/>
      <c r="W181" s="4"/>
      <c r="X181" s="4"/>
      <c r="Y181" s="4"/>
      <c r="Z181" s="4"/>
      <c r="AA181" s="4"/>
    </row>
    <row r="182" spans="1:27" ht="12.75" customHeight="1" x14ac:dyDescent="0.25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15"/>
      <c r="T182" s="4"/>
      <c r="U182" s="4"/>
      <c r="V182" s="4"/>
      <c r="W182" s="4"/>
      <c r="X182" s="4"/>
      <c r="Y182" s="4"/>
      <c r="Z182" s="4"/>
      <c r="AA182" s="4"/>
    </row>
    <row r="183" spans="1:27" ht="12.75" customHeight="1" x14ac:dyDescent="0.25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15"/>
      <c r="T183" s="4"/>
      <c r="U183" s="4"/>
      <c r="V183" s="4"/>
      <c r="W183" s="4"/>
      <c r="X183" s="4"/>
      <c r="Y183" s="4"/>
      <c r="Z183" s="4"/>
      <c r="AA183" s="4"/>
    </row>
    <row r="184" spans="1:27" ht="12.75" customHeight="1" x14ac:dyDescent="0.25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15"/>
      <c r="T184" s="4"/>
      <c r="U184" s="4"/>
      <c r="V184" s="4"/>
      <c r="W184" s="4"/>
      <c r="X184" s="4"/>
      <c r="Y184" s="4"/>
      <c r="Z184" s="4"/>
      <c r="AA184" s="4"/>
    </row>
    <row r="185" spans="1:27" ht="12.75" customHeight="1" x14ac:dyDescent="0.25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15"/>
      <c r="T185" s="4"/>
      <c r="U185" s="4"/>
      <c r="V185" s="4"/>
      <c r="W185" s="4"/>
      <c r="X185" s="4"/>
      <c r="Y185" s="4"/>
      <c r="Z185" s="4"/>
      <c r="AA185" s="4"/>
    </row>
    <row r="186" spans="1:27" ht="12.75" customHeight="1" x14ac:dyDescent="0.25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15"/>
      <c r="T186" s="4"/>
      <c r="U186" s="4"/>
      <c r="V186" s="4"/>
      <c r="W186" s="4"/>
      <c r="X186" s="4"/>
      <c r="Y186" s="4"/>
      <c r="Z186" s="4"/>
      <c r="AA186" s="4"/>
    </row>
    <row r="187" spans="1:27" ht="12.75" customHeight="1" x14ac:dyDescent="0.25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15"/>
      <c r="T187" s="4"/>
      <c r="U187" s="4"/>
      <c r="V187" s="4"/>
      <c r="W187" s="4"/>
      <c r="X187" s="4"/>
      <c r="Y187" s="4"/>
      <c r="Z187" s="4"/>
      <c r="AA187" s="4"/>
    </row>
    <row r="188" spans="1:27" ht="12.75" customHeight="1" x14ac:dyDescent="0.25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15"/>
      <c r="T188" s="4"/>
      <c r="U188" s="4"/>
      <c r="V188" s="4"/>
      <c r="W188" s="4"/>
      <c r="X188" s="4"/>
      <c r="Y188" s="4"/>
      <c r="Z188" s="4"/>
      <c r="AA188" s="4"/>
    </row>
    <row r="189" spans="1:27" ht="12.75" customHeight="1" x14ac:dyDescent="0.25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15"/>
      <c r="T189" s="4"/>
      <c r="U189" s="4"/>
      <c r="V189" s="4"/>
      <c r="W189" s="4"/>
      <c r="X189" s="4"/>
      <c r="Y189" s="4"/>
      <c r="Z189" s="4"/>
      <c r="AA189" s="4"/>
    </row>
    <row r="190" spans="1:27" ht="12.75" customHeight="1" x14ac:dyDescent="0.25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15"/>
      <c r="T190" s="4"/>
      <c r="U190" s="4"/>
      <c r="V190" s="4"/>
      <c r="W190" s="4"/>
      <c r="X190" s="4"/>
      <c r="Y190" s="4"/>
      <c r="Z190" s="4"/>
      <c r="AA190" s="4"/>
    </row>
    <row r="191" spans="1:27" ht="12.75" customHeight="1" x14ac:dyDescent="0.25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15"/>
      <c r="T191" s="4"/>
      <c r="U191" s="4"/>
      <c r="V191" s="4"/>
      <c r="W191" s="4"/>
      <c r="X191" s="4"/>
      <c r="Y191" s="4"/>
      <c r="Z191" s="4"/>
      <c r="AA191" s="4"/>
    </row>
    <row r="192" spans="1:27" ht="12.75" customHeight="1" x14ac:dyDescent="0.25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15"/>
      <c r="T192" s="4"/>
      <c r="U192" s="4"/>
      <c r="V192" s="4"/>
      <c r="W192" s="4"/>
      <c r="X192" s="4"/>
      <c r="Y192" s="4"/>
      <c r="Z192" s="4"/>
      <c r="AA192" s="4"/>
    </row>
    <row r="193" spans="1:27" ht="12.75" customHeight="1" x14ac:dyDescent="0.25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15"/>
      <c r="T193" s="4"/>
      <c r="U193" s="4"/>
      <c r="V193" s="4"/>
      <c r="W193" s="4"/>
      <c r="X193" s="4"/>
      <c r="Y193" s="4"/>
      <c r="Z193" s="4"/>
      <c r="AA193" s="4"/>
    </row>
    <row r="194" spans="1:27" ht="12.75" customHeight="1" x14ac:dyDescent="0.25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15"/>
      <c r="T194" s="4"/>
      <c r="U194" s="4"/>
      <c r="V194" s="4"/>
      <c r="W194" s="4"/>
      <c r="X194" s="4"/>
      <c r="Y194" s="4"/>
      <c r="Z194" s="4"/>
      <c r="AA194" s="4"/>
    </row>
    <row r="195" spans="1:27" ht="12.75" customHeight="1" x14ac:dyDescent="0.25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15"/>
      <c r="T195" s="4"/>
      <c r="U195" s="4"/>
      <c r="V195" s="4"/>
      <c r="W195" s="4"/>
      <c r="X195" s="4"/>
      <c r="Y195" s="4"/>
      <c r="Z195" s="4"/>
      <c r="AA195" s="4"/>
    </row>
    <row r="196" spans="1:27" ht="12.75" customHeight="1" x14ac:dyDescent="0.25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15"/>
      <c r="T196" s="4"/>
      <c r="U196" s="4"/>
      <c r="V196" s="4"/>
      <c r="W196" s="4"/>
      <c r="X196" s="4"/>
      <c r="Y196" s="4"/>
      <c r="Z196" s="4"/>
      <c r="AA196" s="4"/>
    </row>
    <row r="197" spans="1:27" ht="12.75" customHeight="1" x14ac:dyDescent="0.25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15"/>
      <c r="T197" s="4"/>
      <c r="U197" s="4"/>
      <c r="V197" s="4"/>
      <c r="W197" s="4"/>
      <c r="X197" s="4"/>
      <c r="Y197" s="4"/>
      <c r="Z197" s="4"/>
      <c r="AA197" s="4"/>
    </row>
    <row r="198" spans="1:27" ht="12.75" customHeight="1" x14ac:dyDescent="0.25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15"/>
      <c r="T198" s="4"/>
      <c r="U198" s="4"/>
      <c r="V198" s="4"/>
      <c r="W198" s="4"/>
      <c r="X198" s="4"/>
      <c r="Y198" s="4"/>
      <c r="Z198" s="4"/>
      <c r="AA198" s="4"/>
    </row>
    <row r="199" spans="1:27" ht="12.75" customHeight="1" x14ac:dyDescent="0.25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15"/>
      <c r="T199" s="4"/>
      <c r="U199" s="4"/>
      <c r="V199" s="4"/>
      <c r="W199" s="4"/>
      <c r="X199" s="4"/>
      <c r="Y199" s="4"/>
      <c r="Z199" s="4"/>
      <c r="AA199" s="4"/>
    </row>
    <row r="200" spans="1:27" ht="12.75" customHeight="1" x14ac:dyDescent="0.25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15"/>
      <c r="T200" s="4"/>
      <c r="U200" s="4"/>
      <c r="V200" s="4"/>
      <c r="W200" s="4"/>
      <c r="X200" s="4"/>
      <c r="Y200" s="4"/>
      <c r="Z200" s="4"/>
      <c r="AA200" s="4"/>
    </row>
    <row r="201" spans="1:27" ht="12.75" customHeight="1" x14ac:dyDescent="0.25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15"/>
      <c r="T201" s="4"/>
      <c r="U201" s="4"/>
      <c r="V201" s="4"/>
      <c r="W201" s="4"/>
      <c r="X201" s="4"/>
      <c r="Y201" s="4"/>
      <c r="Z201" s="4"/>
      <c r="AA201" s="4"/>
    </row>
    <row r="202" spans="1:27" ht="12.75" customHeight="1" x14ac:dyDescent="0.25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15"/>
      <c r="T202" s="4"/>
      <c r="U202" s="4"/>
      <c r="V202" s="4"/>
      <c r="W202" s="4"/>
      <c r="X202" s="4"/>
      <c r="Y202" s="4"/>
      <c r="Z202" s="4"/>
      <c r="AA202" s="4"/>
    </row>
    <row r="203" spans="1:27" ht="12.75" customHeight="1" x14ac:dyDescent="0.25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15"/>
      <c r="T203" s="4"/>
      <c r="U203" s="4"/>
      <c r="V203" s="4"/>
      <c r="W203" s="4"/>
      <c r="X203" s="4"/>
      <c r="Y203" s="4"/>
      <c r="Z203" s="4"/>
      <c r="AA203" s="4"/>
    </row>
    <row r="204" spans="1:27" ht="12.75" customHeight="1" x14ac:dyDescent="0.25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15"/>
      <c r="T204" s="4"/>
      <c r="U204" s="4"/>
      <c r="V204" s="4"/>
      <c r="W204" s="4"/>
      <c r="X204" s="4"/>
      <c r="Y204" s="4"/>
      <c r="Z204" s="4"/>
      <c r="AA204" s="4"/>
    </row>
    <row r="205" spans="1:27" ht="12.75" customHeight="1" x14ac:dyDescent="0.25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15"/>
      <c r="T205" s="4"/>
      <c r="U205" s="4"/>
      <c r="V205" s="4"/>
      <c r="W205" s="4"/>
      <c r="X205" s="4"/>
      <c r="Y205" s="4"/>
      <c r="Z205" s="4"/>
      <c r="AA205" s="4"/>
    </row>
    <row r="206" spans="1:27" ht="12.75" customHeight="1" x14ac:dyDescent="0.25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15"/>
      <c r="T206" s="4"/>
      <c r="U206" s="4"/>
      <c r="V206" s="4"/>
      <c r="W206" s="4"/>
      <c r="X206" s="4"/>
      <c r="Y206" s="4"/>
      <c r="Z206" s="4"/>
      <c r="AA206" s="4"/>
    </row>
    <row r="207" spans="1:27" ht="12.75" customHeight="1" x14ac:dyDescent="0.25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15"/>
      <c r="T207" s="4"/>
      <c r="U207" s="4"/>
      <c r="V207" s="4"/>
      <c r="W207" s="4"/>
      <c r="X207" s="4"/>
      <c r="Y207" s="4"/>
      <c r="Z207" s="4"/>
      <c r="AA207" s="4"/>
    </row>
    <row r="208" spans="1:27" ht="12.75" customHeight="1" x14ac:dyDescent="0.25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15"/>
      <c r="T208" s="4"/>
      <c r="U208" s="4"/>
      <c r="V208" s="4"/>
      <c r="W208" s="4"/>
      <c r="X208" s="4"/>
      <c r="Y208" s="4"/>
      <c r="Z208" s="4"/>
      <c r="AA208" s="4"/>
    </row>
    <row r="209" spans="1:27" ht="12.75" customHeight="1" x14ac:dyDescent="0.25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15"/>
      <c r="T209" s="4"/>
      <c r="U209" s="4"/>
      <c r="V209" s="4"/>
      <c r="W209" s="4"/>
      <c r="X209" s="4"/>
      <c r="Y209" s="4"/>
      <c r="Z209" s="4"/>
      <c r="AA209" s="4"/>
    </row>
    <row r="210" spans="1:27" ht="12.75" customHeight="1" x14ac:dyDescent="0.25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15"/>
      <c r="T210" s="4"/>
      <c r="U210" s="4"/>
      <c r="V210" s="4"/>
      <c r="W210" s="4"/>
      <c r="X210" s="4"/>
      <c r="Y210" s="4"/>
      <c r="Z210" s="4"/>
      <c r="AA210" s="4"/>
    </row>
    <row r="211" spans="1:27" ht="12.75" customHeight="1" x14ac:dyDescent="0.25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15"/>
      <c r="T211" s="4"/>
      <c r="U211" s="4"/>
      <c r="V211" s="4"/>
      <c r="W211" s="4"/>
      <c r="X211" s="4"/>
      <c r="Y211" s="4"/>
      <c r="Z211" s="4"/>
      <c r="AA211" s="4"/>
    </row>
    <row r="212" spans="1:27" ht="12.75" customHeight="1" x14ac:dyDescent="0.25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15"/>
      <c r="T212" s="4"/>
      <c r="U212" s="4"/>
      <c r="V212" s="4"/>
      <c r="W212" s="4"/>
      <c r="X212" s="4"/>
      <c r="Y212" s="4"/>
      <c r="Z212" s="4"/>
      <c r="AA212" s="4"/>
    </row>
    <row r="213" spans="1:27" ht="12.75" customHeight="1" x14ac:dyDescent="0.25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15"/>
      <c r="T213" s="4"/>
      <c r="U213" s="4"/>
      <c r="V213" s="4"/>
      <c r="W213" s="4"/>
      <c r="X213" s="4"/>
      <c r="Y213" s="4"/>
      <c r="Z213" s="4"/>
      <c r="AA213" s="4"/>
    </row>
    <row r="214" spans="1:27" ht="12.75" customHeight="1" x14ac:dyDescent="0.25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15"/>
      <c r="T214" s="4"/>
      <c r="U214" s="4"/>
      <c r="V214" s="4"/>
      <c r="W214" s="4"/>
      <c r="X214" s="4"/>
      <c r="Y214" s="4"/>
      <c r="Z214" s="4"/>
      <c r="AA214" s="4"/>
    </row>
    <row r="215" spans="1:27" ht="12.75" customHeight="1" x14ac:dyDescent="0.25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15"/>
      <c r="T215" s="4"/>
      <c r="U215" s="4"/>
      <c r="V215" s="4"/>
      <c r="W215" s="4"/>
      <c r="X215" s="4"/>
      <c r="Y215" s="4"/>
      <c r="Z215" s="4"/>
      <c r="AA215" s="4"/>
    </row>
    <row r="216" spans="1:27" ht="12.75" customHeight="1" x14ac:dyDescent="0.25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15"/>
      <c r="T216" s="4"/>
      <c r="U216" s="4"/>
      <c r="V216" s="4"/>
      <c r="W216" s="4"/>
      <c r="X216" s="4"/>
      <c r="Y216" s="4"/>
      <c r="Z216" s="4"/>
      <c r="AA216" s="4"/>
    </row>
    <row r="217" spans="1:27" ht="12.75" customHeight="1" x14ac:dyDescent="0.25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15"/>
      <c r="T217" s="4"/>
      <c r="U217" s="4"/>
      <c r="V217" s="4"/>
      <c r="W217" s="4"/>
      <c r="X217" s="4"/>
      <c r="Y217" s="4"/>
      <c r="Z217" s="4"/>
      <c r="AA217" s="4"/>
    </row>
    <row r="218" spans="1:27" ht="12.75" customHeight="1" x14ac:dyDescent="0.25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15"/>
      <c r="T218" s="4"/>
      <c r="U218" s="4"/>
      <c r="V218" s="4"/>
      <c r="W218" s="4"/>
      <c r="X218" s="4"/>
      <c r="Y218" s="4"/>
      <c r="Z218" s="4"/>
      <c r="AA218" s="4"/>
    </row>
    <row r="219" spans="1:27" ht="12.75" customHeight="1" x14ac:dyDescent="0.25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15"/>
      <c r="T219" s="4"/>
      <c r="U219" s="4"/>
      <c r="V219" s="4"/>
      <c r="W219" s="4"/>
      <c r="X219" s="4"/>
      <c r="Y219" s="4"/>
      <c r="Z219" s="4"/>
      <c r="AA219" s="4"/>
    </row>
    <row r="220" spans="1:27" ht="12.75" customHeight="1" x14ac:dyDescent="0.25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15"/>
      <c r="T220" s="4"/>
      <c r="U220" s="4"/>
      <c r="V220" s="4"/>
      <c r="W220" s="4"/>
      <c r="X220" s="4"/>
      <c r="Y220" s="4"/>
      <c r="Z220" s="4"/>
      <c r="AA220" s="4"/>
    </row>
    <row r="221" spans="1:27" ht="12.75" customHeight="1" x14ac:dyDescent="0.25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15"/>
      <c r="T221" s="4"/>
      <c r="U221" s="4"/>
      <c r="V221" s="4"/>
      <c r="W221" s="4"/>
      <c r="X221" s="4"/>
      <c r="Y221" s="4"/>
      <c r="Z221" s="4"/>
      <c r="AA221" s="4"/>
    </row>
    <row r="222" spans="1:27" ht="12.75" customHeight="1" x14ac:dyDescent="0.25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15"/>
      <c r="T222" s="4"/>
      <c r="U222" s="4"/>
      <c r="V222" s="4"/>
      <c r="W222" s="4"/>
      <c r="X222" s="4"/>
      <c r="Y222" s="4"/>
      <c r="Z222" s="4"/>
      <c r="AA222" s="4"/>
    </row>
    <row r="223" spans="1:27" ht="12.75" customHeight="1" x14ac:dyDescent="0.25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15"/>
      <c r="T223" s="4"/>
      <c r="U223" s="4"/>
      <c r="V223" s="4"/>
      <c r="W223" s="4"/>
      <c r="X223" s="4"/>
      <c r="Y223" s="4"/>
      <c r="Z223" s="4"/>
      <c r="AA223" s="4"/>
    </row>
    <row r="224" spans="1:27" ht="12.75" customHeight="1" x14ac:dyDescent="0.25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15"/>
      <c r="T224" s="4"/>
      <c r="U224" s="4"/>
      <c r="V224" s="4"/>
      <c r="W224" s="4"/>
      <c r="X224" s="4"/>
      <c r="Y224" s="4"/>
      <c r="Z224" s="4"/>
      <c r="AA224" s="4"/>
    </row>
    <row r="225" spans="1:27" ht="12.75" customHeight="1" x14ac:dyDescent="0.25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15"/>
      <c r="T225" s="4"/>
      <c r="U225" s="4"/>
      <c r="V225" s="4"/>
      <c r="W225" s="4"/>
      <c r="X225" s="4"/>
      <c r="Y225" s="4"/>
      <c r="Z225" s="4"/>
      <c r="AA225" s="4"/>
    </row>
    <row r="226" spans="1:27" ht="12.75" customHeight="1" x14ac:dyDescent="0.25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15"/>
      <c r="T226" s="4"/>
      <c r="U226" s="4"/>
      <c r="V226" s="4"/>
      <c r="W226" s="4"/>
      <c r="X226" s="4"/>
      <c r="Y226" s="4"/>
      <c r="Z226" s="4"/>
      <c r="AA226" s="4"/>
    </row>
    <row r="227" spans="1:27" ht="12.75" customHeight="1" x14ac:dyDescent="0.25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15"/>
      <c r="T227" s="4"/>
      <c r="U227" s="4"/>
      <c r="V227" s="4"/>
      <c r="W227" s="4"/>
      <c r="X227" s="4"/>
      <c r="Y227" s="4"/>
      <c r="Z227" s="4"/>
      <c r="AA227" s="4"/>
    </row>
    <row r="228" spans="1:27" ht="12.75" customHeight="1" x14ac:dyDescent="0.25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15"/>
      <c r="T228" s="4"/>
      <c r="U228" s="4"/>
      <c r="V228" s="4"/>
      <c r="W228" s="4"/>
      <c r="X228" s="4"/>
      <c r="Y228" s="4"/>
      <c r="Z228" s="4"/>
      <c r="AA228" s="4"/>
    </row>
    <row r="229" spans="1:27" ht="12.75" customHeight="1" x14ac:dyDescent="0.25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15"/>
      <c r="T229" s="4"/>
      <c r="U229" s="4"/>
      <c r="V229" s="4"/>
      <c r="W229" s="4"/>
      <c r="X229" s="4"/>
      <c r="Y229" s="4"/>
      <c r="Z229" s="4"/>
      <c r="AA229" s="4"/>
    </row>
    <row r="230" spans="1:27" ht="12.75" customHeight="1" x14ac:dyDescent="0.25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15"/>
      <c r="T230" s="4"/>
      <c r="U230" s="4"/>
      <c r="V230" s="4"/>
      <c r="W230" s="4"/>
      <c r="X230" s="4"/>
      <c r="Y230" s="4"/>
      <c r="Z230" s="4"/>
      <c r="AA230" s="4"/>
    </row>
    <row r="231" spans="1:27" ht="12.75" customHeight="1" x14ac:dyDescent="0.25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15"/>
      <c r="T231" s="4"/>
      <c r="U231" s="4"/>
      <c r="V231" s="4"/>
      <c r="W231" s="4"/>
      <c r="X231" s="4"/>
      <c r="Y231" s="4"/>
      <c r="Z231" s="4"/>
      <c r="AA231" s="4"/>
    </row>
    <row r="232" spans="1:27" ht="12.75" customHeight="1" x14ac:dyDescent="0.25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15"/>
      <c r="T232" s="4"/>
      <c r="U232" s="4"/>
      <c r="V232" s="4"/>
      <c r="W232" s="4"/>
      <c r="X232" s="4"/>
      <c r="Y232" s="4"/>
      <c r="Z232" s="4"/>
      <c r="AA232" s="4"/>
    </row>
    <row r="233" spans="1:27" ht="12.75" customHeight="1" x14ac:dyDescent="0.25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15"/>
      <c r="T233" s="4"/>
      <c r="U233" s="4"/>
      <c r="V233" s="4"/>
      <c r="W233" s="4"/>
      <c r="X233" s="4"/>
      <c r="Y233" s="4"/>
      <c r="Z233" s="4"/>
      <c r="AA233" s="4"/>
    </row>
    <row r="234" spans="1:27" ht="12.75" customHeight="1" x14ac:dyDescent="0.25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15"/>
      <c r="T234" s="4"/>
      <c r="U234" s="4"/>
      <c r="V234" s="4"/>
      <c r="W234" s="4"/>
      <c r="X234" s="4"/>
      <c r="Y234" s="4"/>
      <c r="Z234" s="4"/>
      <c r="AA234" s="4"/>
    </row>
    <row r="235" spans="1:27" ht="12.75" customHeight="1" x14ac:dyDescent="0.25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15"/>
      <c r="T235" s="4"/>
      <c r="U235" s="4"/>
      <c r="V235" s="4"/>
      <c r="W235" s="4"/>
      <c r="X235" s="4"/>
      <c r="Y235" s="4"/>
      <c r="Z235" s="4"/>
      <c r="AA235" s="4"/>
    </row>
    <row r="236" spans="1:27" ht="12.75" customHeight="1" x14ac:dyDescent="0.25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15"/>
      <c r="T236" s="4"/>
      <c r="U236" s="4"/>
      <c r="V236" s="4"/>
      <c r="W236" s="4"/>
      <c r="X236" s="4"/>
      <c r="Y236" s="4"/>
      <c r="Z236" s="4"/>
      <c r="AA236" s="4"/>
    </row>
    <row r="237" spans="1:27" ht="12.75" customHeight="1" x14ac:dyDescent="0.25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15"/>
      <c r="T237" s="4"/>
      <c r="U237" s="4"/>
      <c r="V237" s="4"/>
      <c r="W237" s="4"/>
      <c r="X237" s="4"/>
      <c r="Y237" s="4"/>
      <c r="Z237" s="4"/>
      <c r="AA237" s="4"/>
    </row>
    <row r="238" spans="1:27" ht="12.75" customHeight="1" x14ac:dyDescent="0.25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15"/>
      <c r="T238" s="4"/>
      <c r="U238" s="4"/>
      <c r="V238" s="4"/>
      <c r="W238" s="4"/>
      <c r="X238" s="4"/>
      <c r="Y238" s="4"/>
      <c r="Z238" s="4"/>
      <c r="AA238" s="4"/>
    </row>
    <row r="239" spans="1:27" ht="12.75" customHeight="1" x14ac:dyDescent="0.25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15"/>
      <c r="T239" s="4"/>
      <c r="U239" s="4"/>
      <c r="V239" s="4"/>
      <c r="W239" s="4"/>
      <c r="X239" s="4"/>
      <c r="Y239" s="4"/>
      <c r="Z239" s="4"/>
      <c r="AA239" s="4"/>
    </row>
    <row r="240" spans="1:27" ht="12.75" customHeight="1" x14ac:dyDescent="0.25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15"/>
      <c r="T240" s="4"/>
      <c r="U240" s="4"/>
      <c r="V240" s="4"/>
      <c r="W240" s="4"/>
      <c r="X240" s="4"/>
      <c r="Y240" s="4"/>
      <c r="Z240" s="4"/>
      <c r="AA240" s="4"/>
    </row>
    <row r="241" spans="1:27" ht="12.75" customHeight="1" x14ac:dyDescent="0.25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15"/>
      <c r="T241" s="4"/>
      <c r="U241" s="4"/>
      <c r="V241" s="4"/>
      <c r="W241" s="4"/>
      <c r="X241" s="4"/>
      <c r="Y241" s="4"/>
      <c r="Z241" s="4"/>
      <c r="AA241" s="4"/>
    </row>
    <row r="242" spans="1:27" ht="12.75" customHeight="1" x14ac:dyDescent="0.25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15"/>
      <c r="T242" s="4"/>
      <c r="U242" s="4"/>
      <c r="V242" s="4"/>
      <c r="W242" s="4"/>
      <c r="X242" s="4"/>
      <c r="Y242" s="4"/>
      <c r="Z242" s="4"/>
      <c r="AA242" s="4"/>
    </row>
    <row r="243" spans="1:27" ht="12.75" customHeight="1" x14ac:dyDescent="0.25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15"/>
      <c r="T243" s="4"/>
      <c r="U243" s="4"/>
      <c r="V243" s="4"/>
      <c r="W243" s="4"/>
      <c r="X243" s="4"/>
      <c r="Y243" s="4"/>
      <c r="Z243" s="4"/>
      <c r="AA243" s="4"/>
    </row>
    <row r="244" spans="1:27" ht="12.75" customHeight="1" x14ac:dyDescent="0.25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15"/>
      <c r="T244" s="4"/>
      <c r="U244" s="4"/>
      <c r="V244" s="4"/>
      <c r="W244" s="4"/>
      <c r="X244" s="4"/>
      <c r="Y244" s="4"/>
      <c r="Z244" s="4"/>
      <c r="AA244" s="4"/>
    </row>
    <row r="245" spans="1:27" ht="12.75" customHeight="1" x14ac:dyDescent="0.25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15"/>
      <c r="T245" s="4"/>
      <c r="U245" s="4"/>
      <c r="V245" s="4"/>
      <c r="W245" s="4"/>
      <c r="X245" s="4"/>
      <c r="Y245" s="4"/>
      <c r="Z245" s="4"/>
      <c r="AA245" s="4"/>
    </row>
    <row r="246" spans="1:27" ht="12.75" customHeight="1" x14ac:dyDescent="0.25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15"/>
      <c r="T246" s="4"/>
      <c r="U246" s="4"/>
      <c r="V246" s="4"/>
      <c r="W246" s="4"/>
      <c r="X246" s="4"/>
      <c r="Y246" s="4"/>
      <c r="Z246" s="4"/>
      <c r="AA246" s="4"/>
    </row>
    <row r="247" spans="1:27" ht="12.75" customHeight="1" x14ac:dyDescent="0.25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15"/>
      <c r="T247" s="4"/>
      <c r="U247" s="4"/>
      <c r="V247" s="4"/>
      <c r="W247" s="4"/>
      <c r="X247" s="4"/>
      <c r="Y247" s="4"/>
      <c r="Z247" s="4"/>
      <c r="AA247" s="4"/>
    </row>
    <row r="248" spans="1:27" ht="12.75" customHeight="1" x14ac:dyDescent="0.25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15"/>
      <c r="T248" s="4"/>
      <c r="U248" s="4"/>
      <c r="V248" s="4"/>
      <c r="W248" s="4"/>
      <c r="X248" s="4"/>
      <c r="Y248" s="4"/>
      <c r="Z248" s="4"/>
      <c r="AA248" s="4"/>
    </row>
    <row r="249" spans="1:27" ht="12.75" customHeight="1" x14ac:dyDescent="0.25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15"/>
      <c r="T249" s="4"/>
      <c r="U249" s="4"/>
      <c r="V249" s="4"/>
      <c r="W249" s="4"/>
      <c r="X249" s="4"/>
      <c r="Y249" s="4"/>
      <c r="Z249" s="4"/>
      <c r="AA249" s="4"/>
    </row>
    <row r="250" spans="1:27" ht="12.75" customHeight="1" x14ac:dyDescent="0.25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15"/>
      <c r="T250" s="4"/>
      <c r="U250" s="4"/>
      <c r="V250" s="4"/>
      <c r="W250" s="4"/>
      <c r="X250" s="4"/>
      <c r="Y250" s="4"/>
      <c r="Z250" s="4"/>
      <c r="AA250" s="4"/>
    </row>
    <row r="251" spans="1:27" ht="12.75" customHeight="1" x14ac:dyDescent="0.25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15"/>
      <c r="T251" s="4"/>
      <c r="U251" s="4"/>
      <c r="V251" s="4"/>
      <c r="W251" s="4"/>
      <c r="X251" s="4"/>
      <c r="Y251" s="4"/>
      <c r="Z251" s="4"/>
      <c r="AA251" s="4"/>
    </row>
    <row r="252" spans="1:27" ht="12.75" customHeight="1" x14ac:dyDescent="0.25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15"/>
      <c r="T252" s="4"/>
      <c r="U252" s="4"/>
      <c r="V252" s="4"/>
      <c r="W252" s="4"/>
      <c r="X252" s="4"/>
      <c r="Y252" s="4"/>
      <c r="Z252" s="4"/>
      <c r="AA252" s="4"/>
    </row>
    <row r="253" spans="1:27" ht="12.75" customHeight="1" x14ac:dyDescent="0.25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15"/>
      <c r="T253" s="4"/>
      <c r="U253" s="4"/>
      <c r="V253" s="4"/>
      <c r="W253" s="4"/>
      <c r="X253" s="4"/>
      <c r="Y253" s="4"/>
      <c r="Z253" s="4"/>
      <c r="AA253" s="4"/>
    </row>
    <row r="254" spans="1:27" ht="12.75" customHeight="1" x14ac:dyDescent="0.25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15"/>
      <c r="T254" s="4"/>
      <c r="U254" s="4"/>
      <c r="V254" s="4"/>
      <c r="W254" s="4"/>
      <c r="X254" s="4"/>
      <c r="Y254" s="4"/>
      <c r="Z254" s="4"/>
      <c r="AA254" s="4"/>
    </row>
    <row r="255" spans="1:27" ht="12.75" customHeight="1" x14ac:dyDescent="0.25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15"/>
      <c r="T255" s="4"/>
      <c r="U255" s="4"/>
      <c r="V255" s="4"/>
      <c r="W255" s="4"/>
      <c r="X255" s="4"/>
      <c r="Y255" s="4"/>
      <c r="Z255" s="4"/>
      <c r="AA255" s="4"/>
    </row>
    <row r="256" spans="1:27" ht="12.75" customHeight="1" x14ac:dyDescent="0.25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15"/>
      <c r="T256" s="4"/>
      <c r="U256" s="4"/>
      <c r="V256" s="4"/>
      <c r="W256" s="4"/>
      <c r="X256" s="4"/>
      <c r="Y256" s="4"/>
      <c r="Z256" s="4"/>
      <c r="AA256" s="4"/>
    </row>
    <row r="257" spans="1:27" ht="12.75" customHeight="1" x14ac:dyDescent="0.25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15"/>
      <c r="T257" s="4"/>
      <c r="U257" s="4"/>
      <c r="V257" s="4"/>
      <c r="W257" s="4"/>
      <c r="X257" s="4"/>
      <c r="Y257" s="4"/>
      <c r="Z257" s="4"/>
      <c r="AA257" s="4"/>
    </row>
    <row r="258" spans="1:27" ht="12.75" customHeight="1" x14ac:dyDescent="0.25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15"/>
      <c r="T258" s="4"/>
      <c r="U258" s="4"/>
      <c r="V258" s="4"/>
      <c r="W258" s="4"/>
      <c r="X258" s="4"/>
      <c r="Y258" s="4"/>
      <c r="Z258" s="4"/>
      <c r="AA258" s="4"/>
    </row>
    <row r="259" spans="1:27" ht="12.75" customHeight="1" x14ac:dyDescent="0.25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15"/>
      <c r="T259" s="4"/>
      <c r="U259" s="4"/>
      <c r="V259" s="4"/>
      <c r="W259" s="4"/>
      <c r="X259" s="4"/>
      <c r="Y259" s="4"/>
      <c r="Z259" s="4"/>
      <c r="AA259" s="4"/>
    </row>
    <row r="260" spans="1:27" ht="12.75" customHeight="1" x14ac:dyDescent="0.25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15"/>
      <c r="T260" s="4"/>
      <c r="U260" s="4"/>
      <c r="V260" s="4"/>
      <c r="W260" s="4"/>
      <c r="X260" s="4"/>
      <c r="Y260" s="4"/>
      <c r="Z260" s="4"/>
      <c r="AA260" s="4"/>
    </row>
    <row r="261" spans="1:27" ht="12.75" customHeight="1" x14ac:dyDescent="0.25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15"/>
      <c r="T261" s="4"/>
      <c r="U261" s="4"/>
      <c r="V261" s="4"/>
      <c r="W261" s="4"/>
      <c r="X261" s="4"/>
      <c r="Y261" s="4"/>
      <c r="Z261" s="4"/>
      <c r="AA261" s="4"/>
    </row>
    <row r="262" spans="1:27" ht="12.75" customHeight="1" x14ac:dyDescent="0.25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15"/>
      <c r="T262" s="4"/>
      <c r="U262" s="4"/>
      <c r="V262" s="4"/>
      <c r="W262" s="4"/>
      <c r="X262" s="4"/>
      <c r="Y262" s="4"/>
      <c r="Z262" s="4"/>
      <c r="AA262" s="4"/>
    </row>
    <row r="263" spans="1:27" ht="12.75" customHeight="1" x14ac:dyDescent="0.25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15"/>
      <c r="T263" s="4"/>
      <c r="U263" s="4"/>
      <c r="V263" s="4"/>
      <c r="W263" s="4"/>
      <c r="X263" s="4"/>
      <c r="Y263" s="4"/>
      <c r="Z263" s="4"/>
      <c r="AA263" s="4"/>
    </row>
    <row r="264" spans="1:27" ht="12.75" customHeight="1" x14ac:dyDescent="0.25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15"/>
      <c r="T264" s="4"/>
      <c r="U264" s="4"/>
      <c r="V264" s="4"/>
      <c r="W264" s="4"/>
      <c r="X264" s="4"/>
      <c r="Y264" s="4"/>
      <c r="Z264" s="4"/>
      <c r="AA264" s="4"/>
    </row>
    <row r="265" spans="1:27" ht="12.75" customHeight="1" x14ac:dyDescent="0.25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15"/>
      <c r="T265" s="4"/>
      <c r="U265" s="4"/>
      <c r="V265" s="4"/>
      <c r="W265" s="4"/>
      <c r="X265" s="4"/>
      <c r="Y265" s="4"/>
      <c r="Z265" s="4"/>
      <c r="AA265" s="4"/>
    </row>
    <row r="266" spans="1:27" ht="12.75" customHeight="1" x14ac:dyDescent="0.25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15"/>
      <c r="T266" s="4"/>
      <c r="U266" s="4"/>
      <c r="V266" s="4"/>
      <c r="W266" s="4"/>
      <c r="X266" s="4"/>
      <c r="Y266" s="4"/>
      <c r="Z266" s="4"/>
      <c r="AA266" s="4"/>
    </row>
    <row r="267" spans="1:27" ht="12.75" customHeight="1" x14ac:dyDescent="0.25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15"/>
      <c r="T267" s="4"/>
      <c r="U267" s="4"/>
      <c r="V267" s="4"/>
      <c r="W267" s="4"/>
      <c r="X267" s="4"/>
      <c r="Y267" s="4"/>
      <c r="Z267" s="4"/>
      <c r="AA267" s="4"/>
    </row>
    <row r="268" spans="1:27" ht="12.75" customHeight="1" x14ac:dyDescent="0.25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15"/>
      <c r="T268" s="4"/>
      <c r="U268" s="4"/>
      <c r="V268" s="4"/>
      <c r="W268" s="4"/>
      <c r="X268" s="4"/>
      <c r="Y268" s="4"/>
      <c r="Z268" s="4"/>
      <c r="AA268" s="4"/>
    </row>
    <row r="269" spans="1:27" ht="12.75" customHeight="1" x14ac:dyDescent="0.25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15"/>
      <c r="T269" s="4"/>
      <c r="U269" s="4"/>
      <c r="V269" s="4"/>
      <c r="W269" s="4"/>
      <c r="X269" s="4"/>
      <c r="Y269" s="4"/>
      <c r="Z269" s="4"/>
      <c r="AA269" s="4"/>
    </row>
    <row r="270" spans="1:27" ht="12.75" customHeight="1" x14ac:dyDescent="0.25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15"/>
      <c r="T270" s="4"/>
      <c r="U270" s="4"/>
      <c r="V270" s="4"/>
      <c r="W270" s="4"/>
      <c r="X270" s="4"/>
      <c r="Y270" s="4"/>
      <c r="Z270" s="4"/>
      <c r="AA270" s="4"/>
    </row>
    <row r="271" spans="1:27" ht="12.75" customHeight="1" x14ac:dyDescent="0.25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15"/>
      <c r="T271" s="4"/>
      <c r="U271" s="4"/>
      <c r="V271" s="4"/>
      <c r="W271" s="4"/>
      <c r="X271" s="4"/>
      <c r="Y271" s="4"/>
      <c r="Z271" s="4"/>
      <c r="AA271" s="4"/>
    </row>
    <row r="272" spans="1:27" ht="12.75" customHeight="1" x14ac:dyDescent="0.25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15"/>
      <c r="T272" s="4"/>
      <c r="U272" s="4"/>
      <c r="V272" s="4"/>
      <c r="W272" s="4"/>
      <c r="X272" s="4"/>
      <c r="Y272" s="4"/>
      <c r="Z272" s="4"/>
      <c r="AA272" s="4"/>
    </row>
    <row r="273" spans="1:27" ht="12.75" customHeight="1" x14ac:dyDescent="0.25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15"/>
      <c r="T273" s="4"/>
      <c r="U273" s="4"/>
      <c r="V273" s="4"/>
      <c r="W273" s="4"/>
      <c r="X273" s="4"/>
      <c r="Y273" s="4"/>
      <c r="Z273" s="4"/>
      <c r="AA273" s="4"/>
    </row>
    <row r="274" spans="1:27" ht="12.75" customHeight="1" x14ac:dyDescent="0.25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15"/>
      <c r="T274" s="4"/>
      <c r="U274" s="4"/>
      <c r="V274" s="4"/>
      <c r="W274" s="4"/>
      <c r="X274" s="4"/>
      <c r="Y274" s="4"/>
      <c r="Z274" s="4"/>
      <c r="AA274" s="4"/>
    </row>
    <row r="275" spans="1:27" ht="12.75" customHeight="1" x14ac:dyDescent="0.25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15"/>
      <c r="T275" s="4"/>
      <c r="U275" s="4"/>
      <c r="V275" s="4"/>
      <c r="W275" s="4"/>
      <c r="X275" s="4"/>
      <c r="Y275" s="4"/>
      <c r="Z275" s="4"/>
      <c r="AA275" s="4"/>
    </row>
    <row r="276" spans="1:27" ht="12.75" customHeight="1" x14ac:dyDescent="0.25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15"/>
      <c r="T276" s="4"/>
      <c r="U276" s="4"/>
      <c r="V276" s="4"/>
      <c r="W276" s="4"/>
      <c r="X276" s="4"/>
      <c r="Y276" s="4"/>
      <c r="Z276" s="4"/>
      <c r="AA276" s="4"/>
    </row>
    <row r="277" spans="1:27" ht="12.75" customHeight="1" x14ac:dyDescent="0.25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15"/>
      <c r="T277" s="4"/>
      <c r="U277" s="4"/>
      <c r="V277" s="4"/>
      <c r="W277" s="4"/>
      <c r="X277" s="4"/>
      <c r="Y277" s="4"/>
      <c r="Z277" s="4"/>
      <c r="AA277" s="4"/>
    </row>
    <row r="278" spans="1:27" ht="12.75" customHeight="1" x14ac:dyDescent="0.25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15"/>
      <c r="T278" s="4"/>
      <c r="U278" s="4"/>
      <c r="V278" s="4"/>
      <c r="W278" s="4"/>
      <c r="X278" s="4"/>
      <c r="Y278" s="4"/>
      <c r="Z278" s="4"/>
      <c r="AA278" s="4"/>
    </row>
    <row r="279" spans="1:27" ht="12.75" customHeight="1" x14ac:dyDescent="0.25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15"/>
      <c r="T279" s="4"/>
      <c r="U279" s="4"/>
      <c r="V279" s="4"/>
      <c r="W279" s="4"/>
      <c r="X279" s="4"/>
      <c r="Y279" s="4"/>
      <c r="Z279" s="4"/>
      <c r="AA279" s="4"/>
    </row>
    <row r="280" spans="1:27" ht="12.75" customHeight="1" x14ac:dyDescent="0.25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15"/>
      <c r="T280" s="4"/>
      <c r="U280" s="4"/>
      <c r="V280" s="4"/>
      <c r="W280" s="4"/>
      <c r="X280" s="4"/>
      <c r="Y280" s="4"/>
      <c r="Z280" s="4"/>
      <c r="AA280" s="4"/>
    </row>
    <row r="281" spans="1:27" ht="12.75" customHeight="1" x14ac:dyDescent="0.25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15"/>
      <c r="T281" s="4"/>
      <c r="U281" s="4"/>
      <c r="V281" s="4"/>
      <c r="W281" s="4"/>
      <c r="X281" s="4"/>
      <c r="Y281" s="4"/>
      <c r="Z281" s="4"/>
      <c r="AA281" s="4"/>
    </row>
    <row r="282" spans="1:27" ht="12.75" customHeight="1" x14ac:dyDescent="0.25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15"/>
      <c r="T282" s="4"/>
      <c r="U282" s="4"/>
      <c r="V282" s="4"/>
      <c r="W282" s="4"/>
      <c r="X282" s="4"/>
      <c r="Y282" s="4"/>
      <c r="Z282" s="4"/>
      <c r="AA282" s="4"/>
    </row>
    <row r="283" spans="1:27" ht="12.75" customHeight="1" x14ac:dyDescent="0.25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15"/>
      <c r="T283" s="4"/>
      <c r="U283" s="4"/>
      <c r="V283" s="4"/>
      <c r="W283" s="4"/>
      <c r="X283" s="4"/>
      <c r="Y283" s="4"/>
      <c r="Z283" s="4"/>
      <c r="AA283" s="4"/>
    </row>
    <row r="284" spans="1:27" ht="12.75" customHeight="1" x14ac:dyDescent="0.25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15"/>
      <c r="T284" s="4"/>
      <c r="U284" s="4"/>
      <c r="V284" s="4"/>
      <c r="W284" s="4"/>
      <c r="X284" s="4"/>
      <c r="Y284" s="4"/>
      <c r="Z284" s="4"/>
      <c r="AA284" s="4"/>
    </row>
    <row r="285" spans="1:27" ht="12.75" customHeight="1" x14ac:dyDescent="0.25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15"/>
      <c r="T285" s="4"/>
      <c r="U285" s="4"/>
      <c r="V285" s="4"/>
      <c r="W285" s="4"/>
      <c r="X285" s="4"/>
      <c r="Y285" s="4"/>
      <c r="Z285" s="4"/>
      <c r="AA285" s="4"/>
    </row>
    <row r="286" spans="1:27" ht="12.75" customHeight="1" x14ac:dyDescent="0.25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15"/>
      <c r="T286" s="4"/>
      <c r="U286" s="4"/>
      <c r="V286" s="4"/>
      <c r="W286" s="4"/>
      <c r="X286" s="4"/>
      <c r="Y286" s="4"/>
      <c r="Z286" s="4"/>
      <c r="AA286" s="4"/>
    </row>
    <row r="287" spans="1:27" ht="12.75" customHeight="1" x14ac:dyDescent="0.25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15"/>
      <c r="T287" s="4"/>
      <c r="U287" s="4"/>
      <c r="V287" s="4"/>
      <c r="W287" s="4"/>
      <c r="X287" s="4"/>
      <c r="Y287" s="4"/>
      <c r="Z287" s="4"/>
      <c r="AA287" s="4"/>
    </row>
    <row r="288" spans="1:27" ht="12.75" customHeight="1" x14ac:dyDescent="0.25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15"/>
      <c r="T288" s="4"/>
      <c r="U288" s="4"/>
      <c r="V288" s="4"/>
      <c r="W288" s="4"/>
      <c r="X288" s="4"/>
      <c r="Y288" s="4"/>
      <c r="Z288" s="4"/>
      <c r="AA288" s="4"/>
    </row>
    <row r="289" spans="1:27" ht="12.75" customHeight="1" x14ac:dyDescent="0.25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15"/>
      <c r="T289" s="4"/>
      <c r="U289" s="4"/>
      <c r="V289" s="4"/>
      <c r="W289" s="4"/>
      <c r="X289" s="4"/>
      <c r="Y289" s="4"/>
      <c r="Z289" s="4"/>
      <c r="AA289" s="4"/>
    </row>
    <row r="290" spans="1:27" ht="12.75" customHeight="1" x14ac:dyDescent="0.25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15"/>
      <c r="T290" s="4"/>
      <c r="U290" s="4"/>
      <c r="V290" s="4"/>
      <c r="W290" s="4"/>
      <c r="X290" s="4"/>
      <c r="Y290" s="4"/>
      <c r="Z290" s="4"/>
      <c r="AA290" s="4"/>
    </row>
    <row r="291" spans="1:27" ht="12.75" customHeight="1" x14ac:dyDescent="0.25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15"/>
      <c r="T291" s="4"/>
      <c r="U291" s="4"/>
      <c r="V291" s="4"/>
      <c r="W291" s="4"/>
      <c r="X291" s="4"/>
      <c r="Y291" s="4"/>
      <c r="Z291" s="4"/>
      <c r="AA291" s="4"/>
    </row>
    <row r="292" spans="1:27" ht="12.75" customHeight="1" x14ac:dyDescent="0.25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15"/>
      <c r="T292" s="4"/>
      <c r="U292" s="4"/>
      <c r="V292" s="4"/>
      <c r="W292" s="4"/>
      <c r="X292" s="4"/>
      <c r="Y292" s="4"/>
      <c r="Z292" s="4"/>
      <c r="AA292" s="4"/>
    </row>
    <row r="293" spans="1:27" ht="12.75" customHeight="1" x14ac:dyDescent="0.25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15"/>
      <c r="T293" s="4"/>
      <c r="U293" s="4"/>
      <c r="V293" s="4"/>
      <c r="W293" s="4"/>
      <c r="X293" s="4"/>
      <c r="Y293" s="4"/>
      <c r="Z293" s="4"/>
      <c r="AA293" s="4"/>
    </row>
    <row r="294" spans="1:27" ht="12.75" customHeight="1" x14ac:dyDescent="0.25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15"/>
      <c r="T294" s="4"/>
      <c r="U294" s="4"/>
      <c r="V294" s="4"/>
      <c r="W294" s="4"/>
      <c r="X294" s="4"/>
      <c r="Y294" s="4"/>
      <c r="Z294" s="4"/>
      <c r="AA294" s="4"/>
    </row>
    <row r="295" spans="1:27" ht="12.75" customHeight="1" x14ac:dyDescent="0.25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15"/>
      <c r="T295" s="4"/>
      <c r="U295" s="4"/>
      <c r="V295" s="4"/>
      <c r="W295" s="4"/>
      <c r="X295" s="4"/>
      <c r="Y295" s="4"/>
      <c r="Z295" s="4"/>
      <c r="AA295" s="4"/>
    </row>
    <row r="296" spans="1:27" ht="12.75" customHeight="1" x14ac:dyDescent="0.25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15"/>
      <c r="T296" s="4"/>
      <c r="U296" s="4"/>
      <c r="V296" s="4"/>
      <c r="W296" s="4"/>
      <c r="X296" s="4"/>
      <c r="Y296" s="4"/>
      <c r="Z296" s="4"/>
      <c r="AA296" s="4"/>
    </row>
    <row r="297" spans="1:27" ht="12.75" customHeight="1" x14ac:dyDescent="0.25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15"/>
      <c r="T297" s="4"/>
      <c r="U297" s="4"/>
      <c r="V297" s="4"/>
      <c r="W297" s="4"/>
      <c r="X297" s="4"/>
      <c r="Y297" s="4"/>
      <c r="Z297" s="4"/>
      <c r="AA297" s="4"/>
    </row>
    <row r="298" spans="1:27" ht="12.75" customHeight="1" x14ac:dyDescent="0.25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15"/>
      <c r="T298" s="4"/>
      <c r="U298" s="4"/>
      <c r="V298" s="4"/>
      <c r="W298" s="4"/>
      <c r="X298" s="4"/>
      <c r="Y298" s="4"/>
      <c r="Z298" s="4"/>
      <c r="AA298" s="4"/>
    </row>
    <row r="299" spans="1:27" ht="12.75" customHeight="1" x14ac:dyDescent="0.25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15"/>
      <c r="T299" s="4"/>
      <c r="U299" s="4"/>
      <c r="V299" s="4"/>
      <c r="W299" s="4"/>
      <c r="X299" s="4"/>
      <c r="Y299" s="4"/>
      <c r="Z299" s="4"/>
      <c r="AA299" s="4"/>
    </row>
    <row r="300" spans="1:27" ht="12.75" customHeight="1" x14ac:dyDescent="0.25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15"/>
      <c r="T300" s="4"/>
      <c r="U300" s="4"/>
      <c r="V300" s="4"/>
      <c r="W300" s="4"/>
      <c r="X300" s="4"/>
      <c r="Y300" s="4"/>
      <c r="Z300" s="4"/>
      <c r="AA300" s="4"/>
    </row>
    <row r="301" spans="1:27" ht="12.75" customHeight="1" x14ac:dyDescent="0.25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15"/>
      <c r="T301" s="4"/>
      <c r="U301" s="4"/>
      <c r="V301" s="4"/>
      <c r="W301" s="4"/>
      <c r="X301" s="4"/>
      <c r="Y301" s="4"/>
      <c r="Z301" s="4"/>
      <c r="AA301" s="4"/>
    </row>
    <row r="302" spans="1:27" ht="12.75" customHeight="1" x14ac:dyDescent="0.25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15"/>
      <c r="T302" s="4"/>
      <c r="U302" s="4"/>
      <c r="V302" s="4"/>
      <c r="W302" s="4"/>
      <c r="X302" s="4"/>
      <c r="Y302" s="4"/>
      <c r="Z302" s="4"/>
      <c r="AA302" s="4"/>
    </row>
    <row r="303" spans="1:27" ht="12.75" customHeight="1" x14ac:dyDescent="0.25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15"/>
      <c r="T303" s="4"/>
      <c r="U303" s="4"/>
      <c r="V303" s="4"/>
      <c r="W303" s="4"/>
      <c r="X303" s="4"/>
      <c r="Y303" s="4"/>
      <c r="Z303" s="4"/>
      <c r="AA303" s="4"/>
    </row>
    <row r="304" spans="1:27" ht="12.75" customHeight="1" x14ac:dyDescent="0.25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15"/>
      <c r="T304" s="4"/>
      <c r="U304" s="4"/>
      <c r="V304" s="4"/>
      <c r="W304" s="4"/>
      <c r="X304" s="4"/>
      <c r="Y304" s="4"/>
      <c r="Z304" s="4"/>
      <c r="AA304" s="4"/>
    </row>
    <row r="305" spans="1:27" ht="12.75" customHeight="1" x14ac:dyDescent="0.25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15"/>
      <c r="T305" s="4"/>
      <c r="U305" s="4"/>
      <c r="V305" s="4"/>
      <c r="W305" s="4"/>
      <c r="X305" s="4"/>
      <c r="Y305" s="4"/>
      <c r="Z305" s="4"/>
      <c r="AA305" s="4"/>
    </row>
    <row r="306" spans="1:27" ht="12.75" customHeight="1" x14ac:dyDescent="0.25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15"/>
      <c r="T306" s="4"/>
      <c r="U306" s="4"/>
      <c r="V306" s="4"/>
      <c r="W306" s="4"/>
      <c r="X306" s="4"/>
      <c r="Y306" s="4"/>
      <c r="Z306" s="4"/>
      <c r="AA306" s="4"/>
    </row>
    <row r="307" spans="1:27" ht="12.75" customHeight="1" x14ac:dyDescent="0.25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15"/>
      <c r="T307" s="4"/>
      <c r="U307" s="4"/>
      <c r="V307" s="4"/>
      <c r="W307" s="4"/>
      <c r="X307" s="4"/>
      <c r="Y307" s="4"/>
      <c r="Z307" s="4"/>
      <c r="AA307" s="4"/>
    </row>
    <row r="308" spans="1:27" ht="12.75" customHeight="1" x14ac:dyDescent="0.25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15"/>
      <c r="T308" s="4"/>
      <c r="U308" s="4"/>
      <c r="V308" s="4"/>
      <c r="W308" s="4"/>
      <c r="X308" s="4"/>
      <c r="Y308" s="4"/>
      <c r="Z308" s="4"/>
      <c r="AA308" s="4"/>
    </row>
    <row r="309" spans="1:27" ht="12.75" customHeight="1" x14ac:dyDescent="0.25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15"/>
      <c r="T309" s="4"/>
      <c r="U309" s="4"/>
      <c r="V309" s="4"/>
      <c r="W309" s="4"/>
      <c r="X309" s="4"/>
      <c r="Y309" s="4"/>
      <c r="Z309" s="4"/>
      <c r="AA309" s="4"/>
    </row>
    <row r="310" spans="1:27" ht="12.75" customHeight="1" x14ac:dyDescent="0.25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15"/>
      <c r="T310" s="4"/>
      <c r="U310" s="4"/>
      <c r="V310" s="4"/>
      <c r="W310" s="4"/>
      <c r="X310" s="4"/>
      <c r="Y310" s="4"/>
      <c r="Z310" s="4"/>
      <c r="AA310" s="4"/>
    </row>
    <row r="311" spans="1:27" ht="12.75" customHeight="1" x14ac:dyDescent="0.25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15"/>
      <c r="T311" s="4"/>
      <c r="U311" s="4"/>
      <c r="V311" s="4"/>
      <c r="W311" s="4"/>
      <c r="X311" s="4"/>
      <c r="Y311" s="4"/>
      <c r="Z311" s="4"/>
      <c r="AA311" s="4"/>
    </row>
    <row r="312" spans="1:27" ht="12.75" customHeight="1" x14ac:dyDescent="0.25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15"/>
      <c r="T312" s="4"/>
      <c r="U312" s="4"/>
      <c r="V312" s="4"/>
      <c r="W312" s="4"/>
      <c r="X312" s="4"/>
      <c r="Y312" s="4"/>
      <c r="Z312" s="4"/>
      <c r="AA312" s="4"/>
    </row>
    <row r="313" spans="1:27" ht="12.75" customHeight="1" x14ac:dyDescent="0.25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15"/>
      <c r="T313" s="4"/>
      <c r="U313" s="4"/>
      <c r="V313" s="4"/>
      <c r="W313" s="4"/>
      <c r="X313" s="4"/>
      <c r="Y313" s="4"/>
      <c r="Z313" s="4"/>
      <c r="AA313" s="4"/>
    </row>
    <row r="314" spans="1:27" ht="12.75" customHeight="1" x14ac:dyDescent="0.25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15"/>
      <c r="T314" s="4"/>
      <c r="U314" s="4"/>
      <c r="V314" s="4"/>
      <c r="W314" s="4"/>
      <c r="X314" s="4"/>
      <c r="Y314" s="4"/>
      <c r="Z314" s="4"/>
      <c r="AA314" s="4"/>
    </row>
    <row r="315" spans="1:27" ht="12.75" customHeight="1" x14ac:dyDescent="0.25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15"/>
      <c r="T315" s="4"/>
      <c r="U315" s="4"/>
      <c r="V315" s="4"/>
      <c r="W315" s="4"/>
      <c r="X315" s="4"/>
      <c r="Y315" s="4"/>
      <c r="Z315" s="4"/>
      <c r="AA315" s="4"/>
    </row>
    <row r="316" spans="1:27" ht="12.75" customHeight="1" x14ac:dyDescent="0.25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15"/>
      <c r="T316" s="4"/>
      <c r="U316" s="4"/>
      <c r="V316" s="4"/>
      <c r="W316" s="4"/>
      <c r="X316" s="4"/>
      <c r="Y316" s="4"/>
      <c r="Z316" s="4"/>
      <c r="AA316" s="4"/>
    </row>
    <row r="317" spans="1:27" ht="12.75" customHeight="1" x14ac:dyDescent="0.25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15"/>
      <c r="T317" s="4"/>
      <c r="U317" s="4"/>
      <c r="V317" s="4"/>
      <c r="W317" s="4"/>
      <c r="X317" s="4"/>
      <c r="Y317" s="4"/>
      <c r="Z317" s="4"/>
      <c r="AA317" s="4"/>
    </row>
    <row r="318" spans="1:27" ht="12.75" customHeight="1" x14ac:dyDescent="0.25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15"/>
      <c r="T318" s="4"/>
      <c r="U318" s="4"/>
      <c r="V318" s="4"/>
      <c r="W318" s="4"/>
      <c r="X318" s="4"/>
      <c r="Y318" s="4"/>
      <c r="Z318" s="4"/>
      <c r="AA318" s="4"/>
    </row>
    <row r="319" spans="1:27" ht="12.75" customHeight="1" x14ac:dyDescent="0.25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15"/>
      <c r="T319" s="4"/>
      <c r="U319" s="4"/>
      <c r="V319" s="4"/>
      <c r="W319" s="4"/>
      <c r="X319" s="4"/>
      <c r="Y319" s="4"/>
      <c r="Z319" s="4"/>
      <c r="AA319" s="4"/>
    </row>
    <row r="320" spans="1:27" ht="12.75" customHeight="1" x14ac:dyDescent="0.25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15"/>
      <c r="T320" s="4"/>
      <c r="U320" s="4"/>
      <c r="V320" s="4"/>
      <c r="W320" s="4"/>
      <c r="X320" s="4"/>
      <c r="Y320" s="4"/>
      <c r="Z320" s="4"/>
      <c r="AA320" s="4"/>
    </row>
    <row r="321" spans="1:27" ht="12.75" customHeight="1" x14ac:dyDescent="0.25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15"/>
      <c r="T321" s="4"/>
      <c r="U321" s="4"/>
      <c r="V321" s="4"/>
      <c r="W321" s="4"/>
      <c r="X321" s="4"/>
      <c r="Y321" s="4"/>
      <c r="Z321" s="4"/>
      <c r="AA321" s="4"/>
    </row>
    <row r="322" spans="1:27" ht="12.75" customHeight="1" x14ac:dyDescent="0.25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15"/>
      <c r="T322" s="4"/>
      <c r="U322" s="4"/>
      <c r="V322" s="4"/>
      <c r="W322" s="4"/>
      <c r="X322" s="4"/>
      <c r="Y322" s="4"/>
      <c r="Z322" s="4"/>
      <c r="AA322" s="4"/>
    </row>
    <row r="323" spans="1:27" ht="12.75" customHeight="1" x14ac:dyDescent="0.25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15"/>
      <c r="T323" s="4"/>
      <c r="U323" s="4"/>
      <c r="V323" s="4"/>
      <c r="W323" s="4"/>
      <c r="X323" s="4"/>
      <c r="Y323" s="4"/>
      <c r="Z323" s="4"/>
      <c r="AA323" s="4"/>
    </row>
    <row r="324" spans="1:27" ht="12.75" customHeight="1" x14ac:dyDescent="0.25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15"/>
      <c r="T324" s="4"/>
      <c r="U324" s="4"/>
      <c r="V324" s="4"/>
      <c r="W324" s="4"/>
      <c r="X324" s="4"/>
      <c r="Y324" s="4"/>
      <c r="Z324" s="4"/>
      <c r="AA324" s="4"/>
    </row>
    <row r="325" spans="1:27" ht="12.75" customHeight="1" x14ac:dyDescent="0.25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15"/>
      <c r="T325" s="4"/>
      <c r="U325" s="4"/>
      <c r="V325" s="4"/>
      <c r="W325" s="4"/>
      <c r="X325" s="4"/>
      <c r="Y325" s="4"/>
      <c r="Z325" s="4"/>
      <c r="AA325" s="4"/>
    </row>
    <row r="326" spans="1:27" ht="12.75" customHeight="1" x14ac:dyDescent="0.25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15"/>
      <c r="T326" s="4"/>
      <c r="U326" s="4"/>
      <c r="V326" s="4"/>
      <c r="W326" s="4"/>
      <c r="X326" s="4"/>
      <c r="Y326" s="4"/>
      <c r="Z326" s="4"/>
      <c r="AA326" s="4"/>
    </row>
    <row r="327" spans="1:27" ht="12.75" customHeight="1" x14ac:dyDescent="0.25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15"/>
      <c r="T327" s="4"/>
      <c r="U327" s="4"/>
      <c r="V327" s="4"/>
      <c r="W327" s="4"/>
      <c r="X327" s="4"/>
      <c r="Y327" s="4"/>
      <c r="Z327" s="4"/>
      <c r="AA327" s="4"/>
    </row>
    <row r="328" spans="1:27" ht="12.75" customHeight="1" x14ac:dyDescent="0.25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15"/>
      <c r="T328" s="4"/>
      <c r="U328" s="4"/>
      <c r="V328" s="4"/>
      <c r="W328" s="4"/>
      <c r="X328" s="4"/>
      <c r="Y328" s="4"/>
      <c r="Z328" s="4"/>
      <c r="AA328" s="4"/>
    </row>
    <row r="329" spans="1:27" ht="12.75" customHeight="1" x14ac:dyDescent="0.25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15"/>
      <c r="T329" s="4"/>
      <c r="U329" s="4"/>
      <c r="V329" s="4"/>
      <c r="W329" s="4"/>
      <c r="X329" s="4"/>
      <c r="Y329" s="4"/>
      <c r="Z329" s="4"/>
      <c r="AA329" s="4"/>
    </row>
    <row r="330" spans="1:27" ht="12.75" customHeight="1" x14ac:dyDescent="0.25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15"/>
      <c r="T330" s="4"/>
      <c r="U330" s="4"/>
      <c r="V330" s="4"/>
      <c r="W330" s="4"/>
      <c r="X330" s="4"/>
      <c r="Y330" s="4"/>
      <c r="Z330" s="4"/>
      <c r="AA330" s="4"/>
    </row>
    <row r="331" spans="1:27" ht="12.75" customHeight="1" x14ac:dyDescent="0.25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15"/>
      <c r="T331" s="4"/>
      <c r="U331" s="4"/>
      <c r="V331" s="4"/>
      <c r="W331" s="4"/>
      <c r="X331" s="4"/>
      <c r="Y331" s="4"/>
      <c r="Z331" s="4"/>
      <c r="AA331" s="4"/>
    </row>
    <row r="332" spans="1:27" ht="12.75" customHeight="1" x14ac:dyDescent="0.25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15"/>
      <c r="T332" s="4"/>
      <c r="U332" s="4"/>
      <c r="V332" s="4"/>
      <c r="W332" s="4"/>
      <c r="X332" s="4"/>
      <c r="Y332" s="4"/>
      <c r="Z332" s="4"/>
      <c r="AA332" s="4"/>
    </row>
    <row r="333" spans="1:27" ht="12.75" customHeight="1" x14ac:dyDescent="0.25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15"/>
      <c r="T333" s="4"/>
      <c r="U333" s="4"/>
      <c r="V333" s="4"/>
      <c r="W333" s="4"/>
      <c r="X333" s="4"/>
      <c r="Y333" s="4"/>
      <c r="Z333" s="4"/>
      <c r="AA333" s="4"/>
    </row>
    <row r="334" spans="1:27" ht="12.75" customHeight="1" x14ac:dyDescent="0.25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15"/>
      <c r="T334" s="4"/>
      <c r="U334" s="4"/>
      <c r="V334" s="4"/>
      <c r="W334" s="4"/>
      <c r="X334" s="4"/>
      <c r="Y334" s="4"/>
      <c r="Z334" s="4"/>
      <c r="AA334" s="4"/>
    </row>
    <row r="335" spans="1:27" ht="12.75" customHeight="1" x14ac:dyDescent="0.25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15"/>
      <c r="T335" s="4"/>
      <c r="U335" s="4"/>
      <c r="V335" s="4"/>
      <c r="W335" s="4"/>
      <c r="X335" s="4"/>
      <c r="Y335" s="4"/>
      <c r="Z335" s="4"/>
      <c r="AA335" s="4"/>
    </row>
    <row r="336" spans="1:27" ht="12.75" customHeight="1" x14ac:dyDescent="0.25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15"/>
      <c r="T336" s="4"/>
      <c r="U336" s="4"/>
      <c r="V336" s="4"/>
      <c r="W336" s="4"/>
      <c r="X336" s="4"/>
      <c r="Y336" s="4"/>
      <c r="Z336" s="4"/>
      <c r="AA336" s="4"/>
    </row>
    <row r="337" spans="1:27" ht="12.75" customHeight="1" x14ac:dyDescent="0.25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15"/>
      <c r="T337" s="4"/>
      <c r="U337" s="4"/>
      <c r="V337" s="4"/>
      <c r="W337" s="4"/>
      <c r="X337" s="4"/>
      <c r="Y337" s="4"/>
      <c r="Z337" s="4"/>
      <c r="AA337" s="4"/>
    </row>
    <row r="338" spans="1:27" ht="12.75" customHeight="1" x14ac:dyDescent="0.25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15"/>
      <c r="T338" s="4"/>
      <c r="U338" s="4"/>
      <c r="V338" s="4"/>
      <c r="W338" s="4"/>
      <c r="X338" s="4"/>
      <c r="Y338" s="4"/>
      <c r="Z338" s="4"/>
      <c r="AA338" s="4"/>
    </row>
    <row r="339" spans="1:27" ht="12.75" customHeight="1" x14ac:dyDescent="0.25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15"/>
      <c r="T339" s="4"/>
      <c r="U339" s="4"/>
      <c r="V339" s="4"/>
      <c r="W339" s="4"/>
      <c r="X339" s="4"/>
      <c r="Y339" s="4"/>
      <c r="Z339" s="4"/>
      <c r="AA339" s="4"/>
    </row>
    <row r="340" spans="1:27" ht="12.75" customHeight="1" x14ac:dyDescent="0.25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15"/>
      <c r="T340" s="4"/>
      <c r="U340" s="4"/>
      <c r="V340" s="4"/>
      <c r="W340" s="4"/>
      <c r="X340" s="4"/>
      <c r="Y340" s="4"/>
      <c r="Z340" s="4"/>
      <c r="AA340" s="4"/>
    </row>
    <row r="341" spans="1:27" ht="12.75" customHeight="1" x14ac:dyDescent="0.25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15"/>
      <c r="T341" s="4"/>
      <c r="U341" s="4"/>
      <c r="V341" s="4"/>
      <c r="W341" s="4"/>
      <c r="X341" s="4"/>
      <c r="Y341" s="4"/>
      <c r="Z341" s="4"/>
      <c r="AA341" s="4"/>
    </row>
    <row r="342" spans="1:27" ht="12.75" customHeight="1" x14ac:dyDescent="0.25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15"/>
      <c r="T342" s="4"/>
      <c r="U342" s="4"/>
      <c r="V342" s="4"/>
      <c r="W342" s="4"/>
      <c r="X342" s="4"/>
      <c r="Y342" s="4"/>
      <c r="Z342" s="4"/>
      <c r="AA342" s="4"/>
    </row>
    <row r="343" spans="1:27" ht="12.75" customHeight="1" x14ac:dyDescent="0.25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15"/>
      <c r="T343" s="4"/>
      <c r="U343" s="4"/>
      <c r="V343" s="4"/>
      <c r="W343" s="4"/>
      <c r="X343" s="4"/>
      <c r="Y343" s="4"/>
      <c r="Z343" s="4"/>
      <c r="AA343" s="4"/>
    </row>
    <row r="344" spans="1:27" ht="12.75" customHeight="1" x14ac:dyDescent="0.25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15"/>
      <c r="T344" s="4"/>
      <c r="U344" s="4"/>
      <c r="V344" s="4"/>
      <c r="W344" s="4"/>
      <c r="X344" s="4"/>
      <c r="Y344" s="4"/>
      <c r="Z344" s="4"/>
      <c r="AA344" s="4"/>
    </row>
    <row r="345" spans="1:27" ht="12.75" customHeight="1" x14ac:dyDescent="0.25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15"/>
      <c r="T345" s="4"/>
      <c r="U345" s="4"/>
      <c r="V345" s="4"/>
      <c r="W345" s="4"/>
      <c r="X345" s="4"/>
      <c r="Y345" s="4"/>
      <c r="Z345" s="4"/>
      <c r="AA345" s="4"/>
    </row>
    <row r="346" spans="1:27" ht="12.75" customHeight="1" x14ac:dyDescent="0.25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15"/>
      <c r="T346" s="4"/>
      <c r="U346" s="4"/>
      <c r="V346" s="4"/>
      <c r="W346" s="4"/>
      <c r="X346" s="4"/>
      <c r="Y346" s="4"/>
      <c r="Z346" s="4"/>
      <c r="AA346" s="4"/>
    </row>
    <row r="347" spans="1:27" ht="12.75" customHeight="1" x14ac:dyDescent="0.25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15"/>
      <c r="T347" s="4"/>
      <c r="U347" s="4"/>
      <c r="V347" s="4"/>
      <c r="W347" s="4"/>
      <c r="X347" s="4"/>
      <c r="Y347" s="4"/>
      <c r="Z347" s="4"/>
      <c r="AA347" s="4"/>
    </row>
    <row r="348" spans="1:27" ht="12.75" customHeight="1" x14ac:dyDescent="0.25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15"/>
      <c r="T348" s="4"/>
      <c r="U348" s="4"/>
      <c r="V348" s="4"/>
      <c r="W348" s="4"/>
      <c r="X348" s="4"/>
      <c r="Y348" s="4"/>
      <c r="Z348" s="4"/>
      <c r="AA348" s="4"/>
    </row>
    <row r="349" spans="1:27" ht="12.75" customHeight="1" x14ac:dyDescent="0.25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15"/>
      <c r="T349" s="4"/>
      <c r="U349" s="4"/>
      <c r="V349" s="4"/>
      <c r="W349" s="4"/>
      <c r="X349" s="4"/>
      <c r="Y349" s="4"/>
      <c r="Z349" s="4"/>
      <c r="AA349" s="4"/>
    </row>
    <row r="350" spans="1:27" ht="12.75" customHeight="1" x14ac:dyDescent="0.25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15"/>
      <c r="T350" s="4"/>
      <c r="U350" s="4"/>
      <c r="V350" s="4"/>
      <c r="W350" s="4"/>
      <c r="X350" s="4"/>
      <c r="Y350" s="4"/>
      <c r="Z350" s="4"/>
      <c r="AA350" s="4"/>
    </row>
    <row r="351" spans="1:27" ht="12.75" customHeight="1" x14ac:dyDescent="0.25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15"/>
      <c r="T351" s="4"/>
      <c r="U351" s="4"/>
      <c r="V351" s="4"/>
      <c r="W351" s="4"/>
      <c r="X351" s="4"/>
      <c r="Y351" s="4"/>
      <c r="Z351" s="4"/>
      <c r="AA351" s="4"/>
    </row>
    <row r="352" spans="1:27" ht="12.75" customHeight="1" x14ac:dyDescent="0.25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15"/>
      <c r="T352" s="4"/>
      <c r="U352" s="4"/>
      <c r="V352" s="4"/>
      <c r="W352" s="4"/>
      <c r="X352" s="4"/>
      <c r="Y352" s="4"/>
      <c r="Z352" s="4"/>
      <c r="AA352" s="4"/>
    </row>
    <row r="353" spans="1:27" ht="12.75" customHeight="1" x14ac:dyDescent="0.25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15"/>
      <c r="T353" s="4"/>
      <c r="U353" s="4"/>
      <c r="V353" s="4"/>
      <c r="W353" s="4"/>
      <c r="X353" s="4"/>
      <c r="Y353" s="4"/>
      <c r="Z353" s="4"/>
      <c r="AA353" s="4"/>
    </row>
    <row r="354" spans="1:27" ht="12.75" customHeight="1" x14ac:dyDescent="0.25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15"/>
      <c r="T354" s="4"/>
      <c r="U354" s="4"/>
      <c r="V354" s="4"/>
      <c r="W354" s="4"/>
      <c r="X354" s="4"/>
      <c r="Y354" s="4"/>
      <c r="Z354" s="4"/>
      <c r="AA354" s="4"/>
    </row>
    <row r="355" spans="1:27" ht="12.75" customHeight="1" x14ac:dyDescent="0.25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15"/>
      <c r="T355" s="4"/>
      <c r="U355" s="4"/>
      <c r="V355" s="4"/>
      <c r="W355" s="4"/>
      <c r="X355" s="4"/>
      <c r="Y355" s="4"/>
      <c r="Z355" s="4"/>
      <c r="AA355" s="4"/>
    </row>
    <row r="356" spans="1:27" ht="12.75" customHeight="1" x14ac:dyDescent="0.25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15"/>
      <c r="T356" s="4"/>
      <c r="U356" s="4"/>
      <c r="V356" s="4"/>
      <c r="W356" s="4"/>
      <c r="X356" s="4"/>
      <c r="Y356" s="4"/>
      <c r="Z356" s="4"/>
      <c r="AA356" s="4"/>
    </row>
    <row r="357" spans="1:27" ht="12.75" customHeight="1" x14ac:dyDescent="0.25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15"/>
      <c r="T357" s="4"/>
      <c r="U357" s="4"/>
      <c r="V357" s="4"/>
      <c r="W357" s="4"/>
      <c r="X357" s="4"/>
      <c r="Y357" s="4"/>
      <c r="Z357" s="4"/>
      <c r="AA357" s="4"/>
    </row>
    <row r="358" spans="1:27" ht="12.75" customHeight="1" x14ac:dyDescent="0.25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15"/>
      <c r="T358" s="4"/>
      <c r="U358" s="4"/>
      <c r="V358" s="4"/>
      <c r="W358" s="4"/>
      <c r="X358" s="4"/>
      <c r="Y358" s="4"/>
      <c r="Z358" s="4"/>
      <c r="AA358" s="4"/>
    </row>
    <row r="359" spans="1:27" ht="12.75" customHeight="1" x14ac:dyDescent="0.25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15"/>
      <c r="T359" s="4"/>
      <c r="U359" s="4"/>
      <c r="V359" s="4"/>
      <c r="W359" s="4"/>
      <c r="X359" s="4"/>
      <c r="Y359" s="4"/>
      <c r="Z359" s="4"/>
      <c r="AA359" s="4"/>
    </row>
    <row r="360" spans="1:27" ht="12.75" customHeight="1" x14ac:dyDescent="0.25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15"/>
      <c r="T360" s="4"/>
      <c r="U360" s="4"/>
      <c r="V360" s="4"/>
      <c r="W360" s="4"/>
      <c r="X360" s="4"/>
      <c r="Y360" s="4"/>
      <c r="Z360" s="4"/>
      <c r="AA360" s="4"/>
    </row>
    <row r="361" spans="1:27" ht="12.75" customHeight="1" x14ac:dyDescent="0.25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15"/>
      <c r="T361" s="4"/>
      <c r="U361" s="4"/>
      <c r="V361" s="4"/>
      <c r="W361" s="4"/>
      <c r="X361" s="4"/>
      <c r="Y361" s="4"/>
      <c r="Z361" s="4"/>
      <c r="AA361" s="4"/>
    </row>
    <row r="362" spans="1:27" ht="12.75" customHeight="1" x14ac:dyDescent="0.25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15"/>
      <c r="T362" s="4"/>
      <c r="U362" s="4"/>
      <c r="V362" s="4"/>
      <c r="W362" s="4"/>
      <c r="X362" s="4"/>
      <c r="Y362" s="4"/>
      <c r="Z362" s="4"/>
      <c r="AA362" s="4"/>
    </row>
    <row r="363" spans="1:27" ht="12.75" customHeight="1" x14ac:dyDescent="0.25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15"/>
      <c r="T363" s="4"/>
      <c r="U363" s="4"/>
      <c r="V363" s="4"/>
      <c r="W363" s="4"/>
      <c r="X363" s="4"/>
      <c r="Y363" s="4"/>
      <c r="Z363" s="4"/>
      <c r="AA363" s="4"/>
    </row>
    <row r="364" spans="1:27" ht="12.75" customHeight="1" x14ac:dyDescent="0.25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15"/>
      <c r="T364" s="4"/>
      <c r="U364" s="4"/>
      <c r="V364" s="4"/>
      <c r="W364" s="4"/>
      <c r="X364" s="4"/>
      <c r="Y364" s="4"/>
      <c r="Z364" s="4"/>
      <c r="AA364" s="4"/>
    </row>
    <row r="365" spans="1:27" ht="12.75" customHeight="1" x14ac:dyDescent="0.25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15"/>
      <c r="T365" s="4"/>
      <c r="U365" s="4"/>
      <c r="V365" s="4"/>
      <c r="W365" s="4"/>
      <c r="X365" s="4"/>
      <c r="Y365" s="4"/>
      <c r="Z365" s="4"/>
      <c r="AA365" s="4"/>
    </row>
    <row r="366" spans="1:27" ht="12.75" customHeight="1" x14ac:dyDescent="0.25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15"/>
      <c r="T366" s="4"/>
      <c r="U366" s="4"/>
      <c r="V366" s="4"/>
      <c r="W366" s="4"/>
      <c r="X366" s="4"/>
      <c r="Y366" s="4"/>
      <c r="Z366" s="4"/>
      <c r="AA366" s="4"/>
    </row>
    <row r="367" spans="1:27" ht="12.75" customHeight="1" x14ac:dyDescent="0.25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15"/>
      <c r="T367" s="4"/>
      <c r="U367" s="4"/>
      <c r="V367" s="4"/>
      <c r="W367" s="4"/>
      <c r="X367" s="4"/>
      <c r="Y367" s="4"/>
      <c r="Z367" s="4"/>
      <c r="AA367" s="4"/>
    </row>
    <row r="368" spans="1:27" ht="12.75" customHeight="1" x14ac:dyDescent="0.25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15"/>
      <c r="T368" s="4"/>
      <c r="U368" s="4"/>
      <c r="V368" s="4"/>
      <c r="W368" s="4"/>
      <c r="X368" s="4"/>
      <c r="Y368" s="4"/>
      <c r="Z368" s="4"/>
      <c r="AA368" s="4"/>
    </row>
    <row r="369" spans="1:27" ht="12.75" customHeight="1" x14ac:dyDescent="0.25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15"/>
      <c r="T369" s="4"/>
      <c r="U369" s="4"/>
      <c r="V369" s="4"/>
      <c r="W369" s="4"/>
      <c r="X369" s="4"/>
      <c r="Y369" s="4"/>
      <c r="Z369" s="4"/>
      <c r="AA369" s="4"/>
    </row>
    <row r="370" spans="1:27" ht="12.75" customHeight="1" x14ac:dyDescent="0.25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15"/>
      <c r="T370" s="4"/>
      <c r="U370" s="4"/>
      <c r="V370" s="4"/>
      <c r="W370" s="4"/>
      <c r="X370" s="4"/>
      <c r="Y370" s="4"/>
      <c r="Z370" s="4"/>
      <c r="AA370" s="4"/>
    </row>
    <row r="371" spans="1:27" ht="12.75" customHeight="1" x14ac:dyDescent="0.25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15"/>
      <c r="T371" s="4"/>
      <c r="U371" s="4"/>
      <c r="V371" s="4"/>
      <c r="W371" s="4"/>
      <c r="X371" s="4"/>
      <c r="Y371" s="4"/>
      <c r="Z371" s="4"/>
      <c r="AA371" s="4"/>
    </row>
    <row r="372" spans="1:27" ht="12.75" customHeight="1" x14ac:dyDescent="0.25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15"/>
      <c r="T372" s="4"/>
      <c r="U372" s="4"/>
      <c r="V372" s="4"/>
      <c r="W372" s="4"/>
      <c r="X372" s="4"/>
      <c r="Y372" s="4"/>
      <c r="Z372" s="4"/>
      <c r="AA372" s="4"/>
    </row>
    <row r="373" spans="1:27" ht="12.75" customHeight="1" x14ac:dyDescent="0.25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15"/>
      <c r="T373" s="4"/>
      <c r="U373" s="4"/>
      <c r="V373" s="4"/>
      <c r="W373" s="4"/>
      <c r="X373" s="4"/>
      <c r="Y373" s="4"/>
      <c r="Z373" s="4"/>
      <c r="AA373" s="4"/>
    </row>
    <row r="374" spans="1:27" ht="12.75" customHeight="1" x14ac:dyDescent="0.25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15"/>
      <c r="T374" s="4"/>
      <c r="U374" s="4"/>
      <c r="V374" s="4"/>
      <c r="W374" s="4"/>
      <c r="X374" s="4"/>
      <c r="Y374" s="4"/>
      <c r="Z374" s="4"/>
      <c r="AA374" s="4"/>
    </row>
    <row r="375" spans="1:27" ht="12.75" customHeight="1" x14ac:dyDescent="0.25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15"/>
      <c r="T375" s="4"/>
      <c r="U375" s="4"/>
      <c r="V375" s="4"/>
      <c r="W375" s="4"/>
      <c r="X375" s="4"/>
      <c r="Y375" s="4"/>
      <c r="Z375" s="4"/>
      <c r="AA375" s="4"/>
    </row>
    <row r="376" spans="1:27" ht="12.75" customHeight="1" x14ac:dyDescent="0.25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15"/>
      <c r="T376" s="4"/>
      <c r="U376" s="4"/>
      <c r="V376" s="4"/>
      <c r="W376" s="4"/>
      <c r="X376" s="4"/>
      <c r="Y376" s="4"/>
      <c r="Z376" s="4"/>
      <c r="AA376" s="4"/>
    </row>
    <row r="377" spans="1:27" ht="12.75" customHeight="1" x14ac:dyDescent="0.25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15"/>
      <c r="T377" s="4"/>
      <c r="U377" s="4"/>
      <c r="V377" s="4"/>
      <c r="W377" s="4"/>
      <c r="X377" s="4"/>
      <c r="Y377" s="4"/>
      <c r="Z377" s="4"/>
      <c r="AA377" s="4"/>
    </row>
    <row r="378" spans="1:27" ht="12.75" customHeight="1" x14ac:dyDescent="0.25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15"/>
      <c r="T378" s="4"/>
      <c r="U378" s="4"/>
      <c r="V378" s="4"/>
      <c r="W378" s="4"/>
      <c r="X378" s="4"/>
      <c r="Y378" s="4"/>
      <c r="Z378" s="4"/>
      <c r="AA378" s="4"/>
    </row>
    <row r="379" spans="1:27" ht="12.75" customHeight="1" x14ac:dyDescent="0.25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15"/>
      <c r="T379" s="4"/>
      <c r="U379" s="4"/>
      <c r="V379" s="4"/>
      <c r="W379" s="4"/>
      <c r="X379" s="4"/>
      <c r="Y379" s="4"/>
      <c r="Z379" s="4"/>
      <c r="AA379" s="4"/>
    </row>
    <row r="380" spans="1:27" ht="12.75" customHeight="1" x14ac:dyDescent="0.25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15"/>
      <c r="T380" s="4"/>
      <c r="U380" s="4"/>
      <c r="V380" s="4"/>
      <c r="W380" s="4"/>
      <c r="X380" s="4"/>
      <c r="Y380" s="4"/>
      <c r="Z380" s="4"/>
      <c r="AA380" s="4"/>
    </row>
    <row r="381" spans="1:27" ht="12.75" customHeight="1" x14ac:dyDescent="0.25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15"/>
      <c r="T381" s="4"/>
      <c r="U381" s="4"/>
      <c r="V381" s="4"/>
      <c r="W381" s="4"/>
      <c r="X381" s="4"/>
      <c r="Y381" s="4"/>
      <c r="Z381" s="4"/>
      <c r="AA381" s="4"/>
    </row>
    <row r="382" spans="1:27" ht="12.75" customHeight="1" x14ac:dyDescent="0.25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15"/>
      <c r="T382" s="4"/>
      <c r="U382" s="4"/>
      <c r="V382" s="4"/>
      <c r="W382" s="4"/>
      <c r="X382" s="4"/>
      <c r="Y382" s="4"/>
      <c r="Z382" s="4"/>
      <c r="AA382" s="4"/>
    </row>
    <row r="383" spans="1:27" ht="12.75" customHeight="1" x14ac:dyDescent="0.25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15"/>
      <c r="T383" s="4"/>
      <c r="U383" s="4"/>
      <c r="V383" s="4"/>
      <c r="W383" s="4"/>
      <c r="X383" s="4"/>
      <c r="Y383" s="4"/>
      <c r="Z383" s="4"/>
      <c r="AA383" s="4"/>
    </row>
    <row r="384" spans="1:27" ht="12.75" customHeight="1" x14ac:dyDescent="0.25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15"/>
      <c r="T384" s="4"/>
      <c r="U384" s="4"/>
      <c r="V384" s="4"/>
      <c r="W384" s="4"/>
      <c r="X384" s="4"/>
      <c r="Y384" s="4"/>
      <c r="Z384" s="4"/>
      <c r="AA384" s="4"/>
    </row>
    <row r="385" spans="1:27" ht="12.75" customHeight="1" x14ac:dyDescent="0.25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15"/>
      <c r="T385" s="4"/>
      <c r="U385" s="4"/>
      <c r="V385" s="4"/>
      <c r="W385" s="4"/>
      <c r="X385" s="4"/>
      <c r="Y385" s="4"/>
      <c r="Z385" s="4"/>
      <c r="AA385" s="4"/>
    </row>
    <row r="386" spans="1:27" ht="12.75" customHeight="1" x14ac:dyDescent="0.25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15"/>
      <c r="T386" s="4"/>
      <c r="U386" s="4"/>
      <c r="V386" s="4"/>
      <c r="W386" s="4"/>
      <c r="X386" s="4"/>
      <c r="Y386" s="4"/>
      <c r="Z386" s="4"/>
      <c r="AA386" s="4"/>
    </row>
    <row r="387" spans="1:27" ht="12.75" customHeight="1" x14ac:dyDescent="0.25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15"/>
      <c r="T387" s="4"/>
      <c r="U387" s="4"/>
      <c r="V387" s="4"/>
      <c r="W387" s="4"/>
      <c r="X387" s="4"/>
      <c r="Y387" s="4"/>
      <c r="Z387" s="4"/>
      <c r="AA387" s="4"/>
    </row>
    <row r="388" spans="1:27" ht="12.75" customHeight="1" x14ac:dyDescent="0.25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15"/>
      <c r="T388" s="4"/>
      <c r="U388" s="4"/>
      <c r="V388" s="4"/>
      <c r="W388" s="4"/>
      <c r="X388" s="4"/>
      <c r="Y388" s="4"/>
      <c r="Z388" s="4"/>
      <c r="AA388" s="4"/>
    </row>
    <row r="389" spans="1:27" ht="12.75" customHeight="1" x14ac:dyDescent="0.25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15"/>
      <c r="T389" s="4"/>
      <c r="U389" s="4"/>
      <c r="V389" s="4"/>
      <c r="W389" s="4"/>
      <c r="X389" s="4"/>
      <c r="Y389" s="4"/>
      <c r="Z389" s="4"/>
      <c r="AA389" s="4"/>
    </row>
    <row r="390" spans="1:27" ht="12.75" customHeight="1" x14ac:dyDescent="0.25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15"/>
      <c r="T390" s="4"/>
      <c r="U390" s="4"/>
      <c r="V390" s="4"/>
      <c r="W390" s="4"/>
      <c r="X390" s="4"/>
      <c r="Y390" s="4"/>
      <c r="Z390" s="4"/>
      <c r="AA390" s="4"/>
    </row>
    <row r="391" spans="1:27" ht="12.75" customHeight="1" x14ac:dyDescent="0.25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15"/>
      <c r="T391" s="4"/>
      <c r="U391" s="4"/>
      <c r="V391" s="4"/>
      <c r="W391" s="4"/>
      <c r="X391" s="4"/>
      <c r="Y391" s="4"/>
      <c r="Z391" s="4"/>
      <c r="AA391" s="4"/>
    </row>
    <row r="392" spans="1:27" ht="12.75" customHeight="1" x14ac:dyDescent="0.25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15"/>
      <c r="T392" s="4"/>
      <c r="U392" s="4"/>
      <c r="V392" s="4"/>
      <c r="W392" s="4"/>
      <c r="X392" s="4"/>
      <c r="Y392" s="4"/>
      <c r="Z392" s="4"/>
      <c r="AA392" s="4"/>
    </row>
    <row r="393" spans="1:27" ht="12.75" customHeight="1" x14ac:dyDescent="0.25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15"/>
      <c r="T393" s="4"/>
      <c r="U393" s="4"/>
      <c r="V393" s="4"/>
      <c r="W393" s="4"/>
      <c r="X393" s="4"/>
      <c r="Y393" s="4"/>
      <c r="Z393" s="4"/>
      <c r="AA393" s="4"/>
    </row>
    <row r="394" spans="1:27" ht="12.75" customHeight="1" x14ac:dyDescent="0.25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15"/>
      <c r="T394" s="4"/>
      <c r="U394" s="4"/>
      <c r="V394" s="4"/>
      <c r="W394" s="4"/>
      <c r="X394" s="4"/>
      <c r="Y394" s="4"/>
      <c r="Z394" s="4"/>
      <c r="AA394" s="4"/>
    </row>
    <row r="395" spans="1:27" ht="12.75" customHeight="1" x14ac:dyDescent="0.25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15"/>
      <c r="T395" s="4"/>
      <c r="U395" s="4"/>
      <c r="V395" s="4"/>
      <c r="W395" s="4"/>
      <c r="X395" s="4"/>
      <c r="Y395" s="4"/>
      <c r="Z395" s="4"/>
      <c r="AA395" s="4"/>
    </row>
    <row r="396" spans="1:27" ht="12.75" customHeight="1" x14ac:dyDescent="0.25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15"/>
      <c r="T396" s="4"/>
      <c r="U396" s="4"/>
      <c r="V396" s="4"/>
      <c r="W396" s="4"/>
      <c r="X396" s="4"/>
      <c r="Y396" s="4"/>
      <c r="Z396" s="4"/>
      <c r="AA396" s="4"/>
    </row>
    <row r="397" spans="1:27" ht="12.75" customHeight="1" x14ac:dyDescent="0.25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15"/>
      <c r="T397" s="4"/>
      <c r="U397" s="4"/>
      <c r="V397" s="4"/>
      <c r="W397" s="4"/>
      <c r="X397" s="4"/>
      <c r="Y397" s="4"/>
      <c r="Z397" s="4"/>
      <c r="AA397" s="4"/>
    </row>
    <row r="398" spans="1:27" ht="12.75" customHeight="1" x14ac:dyDescent="0.25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15"/>
      <c r="T398" s="4"/>
      <c r="U398" s="4"/>
      <c r="V398" s="4"/>
      <c r="W398" s="4"/>
      <c r="X398" s="4"/>
      <c r="Y398" s="4"/>
      <c r="Z398" s="4"/>
      <c r="AA398" s="4"/>
    </row>
    <row r="399" spans="1:27" ht="12.75" customHeight="1" x14ac:dyDescent="0.25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15"/>
      <c r="T399" s="4"/>
      <c r="U399" s="4"/>
      <c r="V399" s="4"/>
      <c r="W399" s="4"/>
      <c r="X399" s="4"/>
      <c r="Y399" s="4"/>
      <c r="Z399" s="4"/>
      <c r="AA399" s="4"/>
    </row>
    <row r="400" spans="1:27" ht="12.75" customHeight="1" x14ac:dyDescent="0.25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15"/>
      <c r="T400" s="4"/>
      <c r="U400" s="4"/>
      <c r="V400" s="4"/>
      <c r="W400" s="4"/>
      <c r="X400" s="4"/>
      <c r="Y400" s="4"/>
      <c r="Z400" s="4"/>
      <c r="AA400" s="4"/>
    </row>
    <row r="401" spans="1:27" ht="12.75" customHeight="1" x14ac:dyDescent="0.25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15"/>
      <c r="T401" s="4"/>
      <c r="U401" s="4"/>
      <c r="V401" s="4"/>
      <c r="W401" s="4"/>
      <c r="X401" s="4"/>
      <c r="Y401" s="4"/>
      <c r="Z401" s="4"/>
      <c r="AA401" s="4"/>
    </row>
    <row r="402" spans="1:27" ht="12.75" customHeight="1" x14ac:dyDescent="0.25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15"/>
      <c r="T402" s="4"/>
      <c r="U402" s="4"/>
      <c r="V402" s="4"/>
      <c r="W402" s="4"/>
      <c r="X402" s="4"/>
      <c r="Y402" s="4"/>
      <c r="Z402" s="4"/>
      <c r="AA402" s="4"/>
    </row>
    <row r="403" spans="1:27" ht="12.75" customHeight="1" x14ac:dyDescent="0.25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15"/>
      <c r="T403" s="4"/>
      <c r="U403" s="4"/>
      <c r="V403" s="4"/>
      <c r="W403" s="4"/>
      <c r="X403" s="4"/>
      <c r="Y403" s="4"/>
      <c r="Z403" s="4"/>
      <c r="AA403" s="4"/>
    </row>
    <row r="404" spans="1:27" ht="12.75" customHeight="1" x14ac:dyDescent="0.25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15"/>
      <c r="T404" s="4"/>
      <c r="U404" s="4"/>
      <c r="V404" s="4"/>
      <c r="W404" s="4"/>
      <c r="X404" s="4"/>
      <c r="Y404" s="4"/>
      <c r="Z404" s="4"/>
      <c r="AA404" s="4"/>
    </row>
    <row r="405" spans="1:27" ht="12.75" customHeight="1" x14ac:dyDescent="0.25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15"/>
      <c r="T405" s="4"/>
      <c r="U405" s="4"/>
      <c r="V405" s="4"/>
      <c r="W405" s="4"/>
      <c r="X405" s="4"/>
      <c r="Y405" s="4"/>
      <c r="Z405" s="4"/>
      <c r="AA405" s="4"/>
    </row>
    <row r="406" spans="1:27" ht="12.75" customHeight="1" x14ac:dyDescent="0.25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15"/>
      <c r="T406" s="4"/>
      <c r="U406" s="4"/>
      <c r="V406" s="4"/>
      <c r="W406" s="4"/>
      <c r="X406" s="4"/>
      <c r="Y406" s="4"/>
      <c r="Z406" s="4"/>
      <c r="AA406" s="4"/>
    </row>
    <row r="407" spans="1:27" ht="12.75" customHeight="1" x14ac:dyDescent="0.25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15"/>
      <c r="T407" s="4"/>
      <c r="U407" s="4"/>
      <c r="V407" s="4"/>
      <c r="W407" s="4"/>
      <c r="X407" s="4"/>
      <c r="Y407" s="4"/>
      <c r="Z407" s="4"/>
      <c r="AA407" s="4"/>
    </row>
    <row r="408" spans="1:27" ht="12.75" customHeight="1" x14ac:dyDescent="0.25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15"/>
      <c r="T408" s="4"/>
      <c r="U408" s="4"/>
      <c r="V408" s="4"/>
      <c r="W408" s="4"/>
      <c r="X408" s="4"/>
      <c r="Y408" s="4"/>
      <c r="Z408" s="4"/>
      <c r="AA408" s="4"/>
    </row>
    <row r="409" spans="1:27" ht="12.75" customHeight="1" x14ac:dyDescent="0.25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15"/>
      <c r="T409" s="4"/>
      <c r="U409" s="4"/>
      <c r="V409" s="4"/>
      <c r="W409" s="4"/>
      <c r="X409" s="4"/>
      <c r="Y409" s="4"/>
      <c r="Z409" s="4"/>
      <c r="AA409" s="4"/>
    </row>
    <row r="410" spans="1:27" ht="12.75" customHeight="1" x14ac:dyDescent="0.25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15"/>
      <c r="T410" s="4"/>
      <c r="U410" s="4"/>
      <c r="V410" s="4"/>
      <c r="W410" s="4"/>
      <c r="X410" s="4"/>
      <c r="Y410" s="4"/>
      <c r="Z410" s="4"/>
      <c r="AA410" s="4"/>
    </row>
    <row r="411" spans="1:27" ht="12.75" customHeight="1" x14ac:dyDescent="0.25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15"/>
      <c r="T411" s="4"/>
      <c r="U411" s="4"/>
      <c r="V411" s="4"/>
      <c r="W411" s="4"/>
      <c r="X411" s="4"/>
      <c r="Y411" s="4"/>
      <c r="Z411" s="4"/>
      <c r="AA411" s="4"/>
    </row>
    <row r="412" spans="1:27" ht="12.75" customHeight="1" x14ac:dyDescent="0.25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15"/>
      <c r="T412" s="4"/>
      <c r="U412" s="4"/>
      <c r="V412" s="4"/>
      <c r="W412" s="4"/>
      <c r="X412" s="4"/>
      <c r="Y412" s="4"/>
      <c r="Z412" s="4"/>
      <c r="AA412" s="4"/>
    </row>
    <row r="413" spans="1:27" ht="12.75" customHeight="1" x14ac:dyDescent="0.25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15"/>
      <c r="T413" s="4"/>
      <c r="U413" s="4"/>
      <c r="V413" s="4"/>
      <c r="W413" s="4"/>
      <c r="X413" s="4"/>
      <c r="Y413" s="4"/>
      <c r="Z413" s="4"/>
      <c r="AA413" s="4"/>
    </row>
    <row r="414" spans="1:27" ht="12.75" customHeight="1" x14ac:dyDescent="0.25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15"/>
      <c r="T414" s="4"/>
      <c r="U414" s="4"/>
      <c r="V414" s="4"/>
      <c r="W414" s="4"/>
      <c r="X414" s="4"/>
      <c r="Y414" s="4"/>
      <c r="Z414" s="4"/>
      <c r="AA414" s="4"/>
    </row>
    <row r="415" spans="1:27" ht="12.75" customHeight="1" x14ac:dyDescent="0.25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15"/>
      <c r="T415" s="4"/>
      <c r="U415" s="4"/>
      <c r="V415" s="4"/>
      <c r="W415" s="4"/>
      <c r="X415" s="4"/>
      <c r="Y415" s="4"/>
      <c r="Z415" s="4"/>
      <c r="AA415" s="4"/>
    </row>
    <row r="416" spans="1:27" ht="12.75" customHeight="1" x14ac:dyDescent="0.25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15"/>
      <c r="T416" s="4"/>
      <c r="U416" s="4"/>
      <c r="V416" s="4"/>
      <c r="W416" s="4"/>
      <c r="X416" s="4"/>
      <c r="Y416" s="4"/>
      <c r="Z416" s="4"/>
      <c r="AA416" s="4"/>
    </row>
    <row r="417" spans="1:27" ht="12.75" customHeight="1" x14ac:dyDescent="0.25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15"/>
      <c r="T417" s="4"/>
      <c r="U417" s="4"/>
      <c r="V417" s="4"/>
      <c r="W417" s="4"/>
      <c r="X417" s="4"/>
      <c r="Y417" s="4"/>
      <c r="Z417" s="4"/>
      <c r="AA417" s="4"/>
    </row>
    <row r="418" spans="1:27" ht="12.75" customHeight="1" x14ac:dyDescent="0.25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15"/>
      <c r="T418" s="4"/>
      <c r="U418" s="4"/>
      <c r="V418" s="4"/>
      <c r="W418" s="4"/>
      <c r="X418" s="4"/>
      <c r="Y418" s="4"/>
      <c r="Z418" s="4"/>
      <c r="AA418" s="4"/>
    </row>
    <row r="419" spans="1:27" ht="12.75" customHeight="1" x14ac:dyDescent="0.25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15"/>
      <c r="T419" s="4"/>
      <c r="U419" s="4"/>
      <c r="V419" s="4"/>
      <c r="W419" s="4"/>
      <c r="X419" s="4"/>
      <c r="Y419" s="4"/>
      <c r="Z419" s="4"/>
      <c r="AA419" s="4"/>
    </row>
    <row r="420" spans="1:27" ht="12.75" customHeight="1" x14ac:dyDescent="0.25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15"/>
      <c r="T420" s="4"/>
      <c r="U420" s="4"/>
      <c r="V420" s="4"/>
      <c r="W420" s="4"/>
      <c r="X420" s="4"/>
      <c r="Y420" s="4"/>
      <c r="Z420" s="4"/>
      <c r="AA420" s="4"/>
    </row>
    <row r="421" spans="1:27" ht="12.75" customHeight="1" x14ac:dyDescent="0.25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15"/>
      <c r="T421" s="4"/>
      <c r="U421" s="4"/>
      <c r="V421" s="4"/>
      <c r="W421" s="4"/>
      <c r="X421" s="4"/>
      <c r="Y421" s="4"/>
      <c r="Z421" s="4"/>
      <c r="AA421" s="4"/>
    </row>
    <row r="422" spans="1:27" ht="12.75" customHeight="1" x14ac:dyDescent="0.25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15"/>
      <c r="T422" s="4"/>
      <c r="U422" s="4"/>
      <c r="V422" s="4"/>
      <c r="W422" s="4"/>
      <c r="X422" s="4"/>
      <c r="Y422" s="4"/>
      <c r="Z422" s="4"/>
      <c r="AA422" s="4"/>
    </row>
    <row r="423" spans="1:27" ht="12.75" customHeight="1" x14ac:dyDescent="0.25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15"/>
      <c r="T423" s="4"/>
      <c r="U423" s="4"/>
      <c r="V423" s="4"/>
      <c r="W423" s="4"/>
      <c r="X423" s="4"/>
      <c r="Y423" s="4"/>
      <c r="Z423" s="4"/>
      <c r="AA423" s="4"/>
    </row>
    <row r="424" spans="1:27" ht="12.75" customHeight="1" x14ac:dyDescent="0.25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15"/>
      <c r="T424" s="4"/>
      <c r="U424" s="4"/>
      <c r="V424" s="4"/>
      <c r="W424" s="4"/>
      <c r="X424" s="4"/>
      <c r="Y424" s="4"/>
      <c r="Z424" s="4"/>
      <c r="AA424" s="4"/>
    </row>
    <row r="425" spans="1:27" ht="12.75" customHeight="1" x14ac:dyDescent="0.25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15"/>
      <c r="T425" s="4"/>
      <c r="U425" s="4"/>
      <c r="V425" s="4"/>
      <c r="W425" s="4"/>
      <c r="X425" s="4"/>
      <c r="Y425" s="4"/>
      <c r="Z425" s="4"/>
      <c r="AA425" s="4"/>
    </row>
    <row r="426" spans="1:27" ht="12.75" customHeight="1" x14ac:dyDescent="0.25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15"/>
      <c r="T426" s="4"/>
      <c r="U426" s="4"/>
      <c r="V426" s="4"/>
      <c r="W426" s="4"/>
      <c r="X426" s="4"/>
      <c r="Y426" s="4"/>
      <c r="Z426" s="4"/>
      <c r="AA426" s="4"/>
    </row>
    <row r="427" spans="1:27" ht="12.75" customHeight="1" x14ac:dyDescent="0.25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15"/>
      <c r="T427" s="4"/>
      <c r="U427" s="4"/>
      <c r="V427" s="4"/>
      <c r="W427" s="4"/>
      <c r="X427" s="4"/>
      <c r="Y427" s="4"/>
      <c r="Z427" s="4"/>
      <c r="AA427" s="4"/>
    </row>
    <row r="428" spans="1:27" ht="12.75" customHeight="1" x14ac:dyDescent="0.25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15"/>
      <c r="T428" s="4"/>
      <c r="U428" s="4"/>
      <c r="V428" s="4"/>
      <c r="W428" s="4"/>
      <c r="X428" s="4"/>
      <c r="Y428" s="4"/>
      <c r="Z428" s="4"/>
      <c r="AA428" s="4"/>
    </row>
    <row r="429" spans="1:27" ht="12.75" customHeight="1" x14ac:dyDescent="0.25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15"/>
      <c r="T429" s="4"/>
      <c r="U429" s="4"/>
      <c r="V429" s="4"/>
      <c r="W429" s="4"/>
      <c r="X429" s="4"/>
      <c r="Y429" s="4"/>
      <c r="Z429" s="4"/>
      <c r="AA429" s="4"/>
    </row>
    <row r="430" spans="1:27" ht="12.75" customHeight="1" x14ac:dyDescent="0.25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15"/>
      <c r="T430" s="4"/>
      <c r="U430" s="4"/>
      <c r="V430" s="4"/>
      <c r="W430" s="4"/>
      <c r="X430" s="4"/>
      <c r="Y430" s="4"/>
      <c r="Z430" s="4"/>
      <c r="AA430" s="4"/>
    </row>
    <row r="431" spans="1:27" ht="12.75" customHeight="1" x14ac:dyDescent="0.25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15"/>
      <c r="T431" s="4"/>
      <c r="U431" s="4"/>
      <c r="V431" s="4"/>
      <c r="W431" s="4"/>
      <c r="X431" s="4"/>
      <c r="Y431" s="4"/>
      <c r="Z431" s="4"/>
      <c r="AA431" s="4"/>
    </row>
    <row r="432" spans="1:27" ht="12.75" customHeight="1" x14ac:dyDescent="0.25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15"/>
      <c r="T432" s="4"/>
      <c r="U432" s="4"/>
      <c r="V432" s="4"/>
      <c r="W432" s="4"/>
      <c r="X432" s="4"/>
      <c r="Y432" s="4"/>
      <c r="Z432" s="4"/>
      <c r="AA432" s="4"/>
    </row>
    <row r="433" spans="1:27" ht="12.75" customHeight="1" x14ac:dyDescent="0.25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15"/>
      <c r="T433" s="4"/>
      <c r="U433" s="4"/>
      <c r="V433" s="4"/>
      <c r="W433" s="4"/>
      <c r="X433" s="4"/>
      <c r="Y433" s="4"/>
      <c r="Z433" s="4"/>
      <c r="AA433" s="4"/>
    </row>
    <row r="434" spans="1:27" ht="12.75" customHeight="1" x14ac:dyDescent="0.25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15"/>
      <c r="T434" s="4"/>
      <c r="U434" s="4"/>
      <c r="V434" s="4"/>
      <c r="W434" s="4"/>
      <c r="X434" s="4"/>
      <c r="Y434" s="4"/>
      <c r="Z434" s="4"/>
      <c r="AA434" s="4"/>
    </row>
    <row r="435" spans="1:27" ht="12.75" customHeight="1" x14ac:dyDescent="0.25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15"/>
      <c r="T435" s="4"/>
      <c r="U435" s="4"/>
      <c r="V435" s="4"/>
      <c r="W435" s="4"/>
      <c r="X435" s="4"/>
      <c r="Y435" s="4"/>
      <c r="Z435" s="4"/>
      <c r="AA435" s="4"/>
    </row>
    <row r="436" spans="1:27" ht="12.75" customHeight="1" x14ac:dyDescent="0.25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15"/>
      <c r="T436" s="4"/>
      <c r="U436" s="4"/>
      <c r="V436" s="4"/>
      <c r="W436" s="4"/>
      <c r="X436" s="4"/>
      <c r="Y436" s="4"/>
      <c r="Z436" s="4"/>
      <c r="AA436" s="4"/>
    </row>
    <row r="437" spans="1:27" ht="12.75" customHeight="1" x14ac:dyDescent="0.25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15"/>
      <c r="T437" s="4"/>
      <c r="U437" s="4"/>
      <c r="V437" s="4"/>
      <c r="W437" s="4"/>
      <c r="X437" s="4"/>
      <c r="Y437" s="4"/>
      <c r="Z437" s="4"/>
      <c r="AA437" s="4"/>
    </row>
    <row r="438" spans="1:27" ht="12.75" customHeight="1" x14ac:dyDescent="0.25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15"/>
      <c r="T438" s="4"/>
      <c r="U438" s="4"/>
      <c r="V438" s="4"/>
      <c r="W438" s="4"/>
      <c r="X438" s="4"/>
      <c r="Y438" s="4"/>
      <c r="Z438" s="4"/>
      <c r="AA438" s="4"/>
    </row>
    <row r="439" spans="1:27" ht="12.75" customHeight="1" x14ac:dyDescent="0.25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15"/>
      <c r="T439" s="4"/>
      <c r="U439" s="4"/>
      <c r="V439" s="4"/>
      <c r="W439" s="4"/>
      <c r="X439" s="4"/>
      <c r="Y439" s="4"/>
      <c r="Z439" s="4"/>
      <c r="AA439" s="4"/>
    </row>
    <row r="440" spans="1:27" ht="12.75" customHeight="1" x14ac:dyDescent="0.25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15"/>
      <c r="T440" s="4"/>
      <c r="U440" s="4"/>
      <c r="V440" s="4"/>
      <c r="W440" s="4"/>
      <c r="X440" s="4"/>
      <c r="Y440" s="4"/>
      <c r="Z440" s="4"/>
      <c r="AA440" s="4"/>
    </row>
    <row r="441" spans="1:27" ht="12.75" customHeight="1" x14ac:dyDescent="0.25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15"/>
      <c r="T441" s="4"/>
      <c r="U441" s="4"/>
      <c r="V441" s="4"/>
      <c r="W441" s="4"/>
      <c r="X441" s="4"/>
      <c r="Y441" s="4"/>
      <c r="Z441" s="4"/>
      <c r="AA441" s="4"/>
    </row>
    <row r="442" spans="1:27" ht="12.75" customHeight="1" x14ac:dyDescent="0.25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15"/>
      <c r="T442" s="4"/>
      <c r="U442" s="4"/>
      <c r="V442" s="4"/>
      <c r="W442" s="4"/>
      <c r="X442" s="4"/>
      <c r="Y442" s="4"/>
      <c r="Z442" s="4"/>
      <c r="AA442" s="4"/>
    </row>
    <row r="443" spans="1:27" ht="12.75" customHeight="1" x14ac:dyDescent="0.25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15"/>
      <c r="T443" s="4"/>
      <c r="U443" s="4"/>
      <c r="V443" s="4"/>
      <c r="W443" s="4"/>
      <c r="X443" s="4"/>
      <c r="Y443" s="4"/>
      <c r="Z443" s="4"/>
      <c r="AA443" s="4"/>
    </row>
    <row r="444" spans="1:27" ht="12.75" customHeight="1" x14ac:dyDescent="0.25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15"/>
      <c r="T444" s="4"/>
      <c r="U444" s="4"/>
      <c r="V444" s="4"/>
      <c r="W444" s="4"/>
      <c r="X444" s="4"/>
      <c r="Y444" s="4"/>
      <c r="Z444" s="4"/>
      <c r="AA444" s="4"/>
    </row>
    <row r="445" spans="1:27" ht="12.75" customHeight="1" x14ac:dyDescent="0.25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15"/>
      <c r="T445" s="4"/>
      <c r="U445" s="4"/>
      <c r="V445" s="4"/>
      <c r="W445" s="4"/>
      <c r="X445" s="4"/>
      <c r="Y445" s="4"/>
      <c r="Z445" s="4"/>
      <c r="AA445" s="4"/>
    </row>
    <row r="446" spans="1:27" ht="12.75" customHeight="1" x14ac:dyDescent="0.25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15"/>
      <c r="T446" s="4"/>
      <c r="U446" s="4"/>
      <c r="V446" s="4"/>
      <c r="W446" s="4"/>
      <c r="X446" s="4"/>
      <c r="Y446" s="4"/>
      <c r="Z446" s="4"/>
      <c r="AA446" s="4"/>
    </row>
    <row r="447" spans="1:27" ht="12.75" customHeight="1" x14ac:dyDescent="0.25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15"/>
      <c r="T447" s="4"/>
      <c r="U447" s="4"/>
      <c r="V447" s="4"/>
      <c r="W447" s="4"/>
      <c r="X447" s="4"/>
      <c r="Y447" s="4"/>
      <c r="Z447" s="4"/>
      <c r="AA447" s="4"/>
    </row>
    <row r="448" spans="1:27" ht="12.75" customHeight="1" x14ac:dyDescent="0.25">
      <c r="A448" s="3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15"/>
      <c r="T448" s="4"/>
      <c r="U448" s="4"/>
      <c r="V448" s="4"/>
      <c r="W448" s="4"/>
      <c r="X448" s="4"/>
      <c r="Y448" s="4"/>
      <c r="Z448" s="4"/>
      <c r="AA448" s="4"/>
    </row>
    <row r="449" spans="1:27" ht="12.75" customHeight="1" x14ac:dyDescent="0.25">
      <c r="A449" s="3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15"/>
      <c r="T449" s="4"/>
      <c r="U449" s="4"/>
      <c r="V449" s="4"/>
      <c r="W449" s="4"/>
      <c r="X449" s="4"/>
      <c r="Y449" s="4"/>
      <c r="Z449" s="4"/>
      <c r="AA449" s="4"/>
    </row>
    <row r="450" spans="1:27" ht="12.75" customHeight="1" x14ac:dyDescent="0.25">
      <c r="A450" s="3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15"/>
      <c r="T450" s="4"/>
      <c r="U450" s="4"/>
      <c r="V450" s="4"/>
      <c r="W450" s="4"/>
      <c r="X450" s="4"/>
      <c r="Y450" s="4"/>
      <c r="Z450" s="4"/>
      <c r="AA450" s="4"/>
    </row>
    <row r="451" spans="1:27" ht="12.75" customHeight="1" x14ac:dyDescent="0.25">
      <c r="A451" s="3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15"/>
      <c r="T451" s="4"/>
      <c r="U451" s="4"/>
      <c r="V451" s="4"/>
      <c r="W451" s="4"/>
      <c r="X451" s="4"/>
      <c r="Y451" s="4"/>
      <c r="Z451" s="4"/>
      <c r="AA451" s="4"/>
    </row>
    <row r="452" spans="1:27" ht="12.75" customHeight="1" x14ac:dyDescent="0.25">
      <c r="A452" s="3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15"/>
      <c r="T452" s="4"/>
      <c r="U452" s="4"/>
      <c r="V452" s="4"/>
      <c r="W452" s="4"/>
      <c r="X452" s="4"/>
      <c r="Y452" s="4"/>
      <c r="Z452" s="4"/>
      <c r="AA452" s="4"/>
    </row>
    <row r="453" spans="1:27" ht="12.75" customHeight="1" x14ac:dyDescent="0.25">
      <c r="A453" s="3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15"/>
      <c r="T453" s="4"/>
      <c r="U453" s="4"/>
      <c r="V453" s="4"/>
      <c r="W453" s="4"/>
      <c r="X453" s="4"/>
      <c r="Y453" s="4"/>
      <c r="Z453" s="4"/>
      <c r="AA453" s="4"/>
    </row>
    <row r="454" spans="1:27" ht="12.75" customHeight="1" x14ac:dyDescent="0.25">
      <c r="A454" s="3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15"/>
      <c r="T454" s="4"/>
      <c r="U454" s="4"/>
      <c r="V454" s="4"/>
      <c r="W454" s="4"/>
      <c r="X454" s="4"/>
      <c r="Y454" s="4"/>
      <c r="Z454" s="4"/>
      <c r="AA454" s="4"/>
    </row>
    <row r="455" spans="1:27" ht="12.75" customHeight="1" x14ac:dyDescent="0.25">
      <c r="A455" s="3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15"/>
      <c r="T455" s="4"/>
      <c r="U455" s="4"/>
      <c r="V455" s="4"/>
      <c r="W455" s="4"/>
      <c r="X455" s="4"/>
      <c r="Y455" s="4"/>
      <c r="Z455" s="4"/>
      <c r="AA455" s="4"/>
    </row>
    <row r="456" spans="1:27" ht="12.75" customHeight="1" x14ac:dyDescent="0.25">
      <c r="A456" s="3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15"/>
      <c r="T456" s="4"/>
      <c r="U456" s="4"/>
      <c r="V456" s="4"/>
      <c r="W456" s="4"/>
      <c r="X456" s="4"/>
      <c r="Y456" s="4"/>
      <c r="Z456" s="4"/>
      <c r="AA456" s="4"/>
    </row>
    <row r="457" spans="1:27" ht="12.75" customHeight="1" x14ac:dyDescent="0.25">
      <c r="A457" s="3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15"/>
      <c r="T457" s="4"/>
      <c r="U457" s="4"/>
      <c r="V457" s="4"/>
      <c r="W457" s="4"/>
      <c r="X457" s="4"/>
      <c r="Y457" s="4"/>
      <c r="Z457" s="4"/>
      <c r="AA457" s="4"/>
    </row>
    <row r="458" spans="1:27" ht="12.75" customHeight="1" x14ac:dyDescent="0.25">
      <c r="A458" s="3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15"/>
      <c r="T458" s="4"/>
      <c r="U458" s="4"/>
      <c r="V458" s="4"/>
      <c r="W458" s="4"/>
      <c r="X458" s="4"/>
      <c r="Y458" s="4"/>
      <c r="Z458" s="4"/>
      <c r="AA458" s="4"/>
    </row>
    <row r="459" spans="1:27" ht="12.75" customHeight="1" x14ac:dyDescent="0.25">
      <c r="A459" s="3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15"/>
      <c r="T459" s="4"/>
      <c r="U459" s="4"/>
      <c r="V459" s="4"/>
      <c r="W459" s="4"/>
      <c r="X459" s="4"/>
      <c r="Y459" s="4"/>
      <c r="Z459" s="4"/>
      <c r="AA459" s="4"/>
    </row>
    <row r="460" spans="1:27" ht="12.75" customHeight="1" x14ac:dyDescent="0.25">
      <c r="A460" s="3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15"/>
      <c r="T460" s="4"/>
      <c r="U460" s="4"/>
      <c r="V460" s="4"/>
      <c r="W460" s="4"/>
      <c r="X460" s="4"/>
      <c r="Y460" s="4"/>
      <c r="Z460" s="4"/>
      <c r="AA460" s="4"/>
    </row>
    <row r="461" spans="1:27" ht="12.75" customHeight="1" x14ac:dyDescent="0.25">
      <c r="A461" s="3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15"/>
      <c r="T461" s="4"/>
      <c r="U461" s="4"/>
      <c r="V461" s="4"/>
      <c r="W461" s="4"/>
      <c r="X461" s="4"/>
      <c r="Y461" s="4"/>
      <c r="Z461" s="4"/>
      <c r="AA461" s="4"/>
    </row>
    <row r="462" spans="1:27" ht="12.75" customHeight="1" x14ac:dyDescent="0.25">
      <c r="A462" s="3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15"/>
      <c r="T462" s="4"/>
      <c r="U462" s="4"/>
      <c r="V462" s="4"/>
      <c r="W462" s="4"/>
      <c r="X462" s="4"/>
      <c r="Y462" s="4"/>
      <c r="Z462" s="4"/>
      <c r="AA462" s="4"/>
    </row>
    <row r="463" spans="1:27" ht="12.75" customHeight="1" x14ac:dyDescent="0.25">
      <c r="A463" s="3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15"/>
      <c r="T463" s="4"/>
      <c r="U463" s="4"/>
      <c r="V463" s="4"/>
      <c r="W463" s="4"/>
      <c r="X463" s="4"/>
      <c r="Y463" s="4"/>
      <c r="Z463" s="4"/>
      <c r="AA463" s="4"/>
    </row>
    <row r="464" spans="1:27" ht="12.75" customHeight="1" x14ac:dyDescent="0.25">
      <c r="A464" s="3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15"/>
      <c r="T464" s="4"/>
      <c r="U464" s="4"/>
      <c r="V464" s="4"/>
      <c r="W464" s="4"/>
      <c r="X464" s="4"/>
      <c r="Y464" s="4"/>
      <c r="Z464" s="4"/>
      <c r="AA464" s="4"/>
    </row>
    <row r="465" spans="1:27" ht="12.75" customHeight="1" x14ac:dyDescent="0.25">
      <c r="A465" s="3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15"/>
      <c r="T465" s="4"/>
      <c r="U465" s="4"/>
      <c r="V465" s="4"/>
      <c r="W465" s="4"/>
      <c r="X465" s="4"/>
      <c r="Y465" s="4"/>
      <c r="Z465" s="4"/>
      <c r="AA465" s="4"/>
    </row>
    <row r="466" spans="1:27" ht="12.75" customHeight="1" x14ac:dyDescent="0.25">
      <c r="A466" s="3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15"/>
      <c r="T466" s="4"/>
      <c r="U466" s="4"/>
      <c r="V466" s="4"/>
      <c r="W466" s="4"/>
      <c r="X466" s="4"/>
      <c r="Y466" s="4"/>
      <c r="Z466" s="4"/>
      <c r="AA466" s="4"/>
    </row>
    <row r="467" spans="1:27" ht="12.75" customHeight="1" x14ac:dyDescent="0.25">
      <c r="A467" s="3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15"/>
      <c r="T467" s="4"/>
      <c r="U467" s="4"/>
      <c r="V467" s="4"/>
      <c r="W467" s="4"/>
      <c r="X467" s="4"/>
      <c r="Y467" s="4"/>
      <c r="Z467" s="4"/>
      <c r="AA467" s="4"/>
    </row>
    <row r="468" spans="1:27" ht="12.75" customHeight="1" x14ac:dyDescent="0.25">
      <c r="A468" s="3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15"/>
      <c r="T468" s="4"/>
      <c r="U468" s="4"/>
      <c r="V468" s="4"/>
      <c r="W468" s="4"/>
      <c r="X468" s="4"/>
      <c r="Y468" s="4"/>
      <c r="Z468" s="4"/>
      <c r="AA468" s="4"/>
    </row>
    <row r="469" spans="1:27" ht="12.75" customHeight="1" x14ac:dyDescent="0.25">
      <c r="A469" s="3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15"/>
      <c r="T469" s="4"/>
      <c r="U469" s="4"/>
      <c r="V469" s="4"/>
      <c r="W469" s="4"/>
      <c r="X469" s="4"/>
      <c r="Y469" s="4"/>
      <c r="Z469" s="4"/>
      <c r="AA469" s="4"/>
    </row>
    <row r="470" spans="1:27" ht="12.75" customHeight="1" x14ac:dyDescent="0.25">
      <c r="A470" s="3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15"/>
      <c r="T470" s="4"/>
      <c r="U470" s="4"/>
      <c r="V470" s="4"/>
      <c r="W470" s="4"/>
      <c r="X470" s="4"/>
      <c r="Y470" s="4"/>
      <c r="Z470" s="4"/>
      <c r="AA470" s="4"/>
    </row>
    <row r="471" spans="1:27" ht="12.75" customHeight="1" x14ac:dyDescent="0.25">
      <c r="A471" s="3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15"/>
      <c r="T471" s="4"/>
      <c r="U471" s="4"/>
      <c r="V471" s="4"/>
      <c r="W471" s="4"/>
      <c r="X471" s="4"/>
      <c r="Y471" s="4"/>
      <c r="Z471" s="4"/>
      <c r="AA471" s="4"/>
    </row>
    <row r="472" spans="1:27" ht="12.75" customHeight="1" x14ac:dyDescent="0.25">
      <c r="A472" s="3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15"/>
      <c r="T472" s="4"/>
      <c r="U472" s="4"/>
      <c r="V472" s="4"/>
      <c r="W472" s="4"/>
      <c r="X472" s="4"/>
      <c r="Y472" s="4"/>
      <c r="Z472" s="4"/>
      <c r="AA472" s="4"/>
    </row>
    <row r="473" spans="1:27" ht="12.75" customHeight="1" x14ac:dyDescent="0.25">
      <c r="A473" s="3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15"/>
      <c r="T473" s="4"/>
      <c r="U473" s="4"/>
      <c r="V473" s="4"/>
      <c r="W473" s="4"/>
      <c r="X473" s="4"/>
      <c r="Y473" s="4"/>
      <c r="Z473" s="4"/>
      <c r="AA473" s="4"/>
    </row>
    <row r="474" spans="1:27" ht="12.75" customHeight="1" x14ac:dyDescent="0.25">
      <c r="A474" s="3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15"/>
      <c r="T474" s="4"/>
      <c r="U474" s="4"/>
      <c r="V474" s="4"/>
      <c r="W474" s="4"/>
      <c r="X474" s="4"/>
      <c r="Y474" s="4"/>
      <c r="Z474" s="4"/>
      <c r="AA474" s="4"/>
    </row>
    <row r="475" spans="1:27" ht="12.75" customHeight="1" x14ac:dyDescent="0.25">
      <c r="A475" s="3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15"/>
      <c r="T475" s="4"/>
      <c r="U475" s="4"/>
      <c r="V475" s="4"/>
      <c r="W475" s="4"/>
      <c r="X475" s="4"/>
      <c r="Y475" s="4"/>
      <c r="Z475" s="4"/>
      <c r="AA475" s="4"/>
    </row>
    <row r="476" spans="1:27" ht="12.75" customHeight="1" x14ac:dyDescent="0.25">
      <c r="A476" s="3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15"/>
      <c r="T476" s="4"/>
      <c r="U476" s="4"/>
      <c r="V476" s="4"/>
      <c r="W476" s="4"/>
      <c r="X476" s="4"/>
      <c r="Y476" s="4"/>
      <c r="Z476" s="4"/>
      <c r="AA476" s="4"/>
    </row>
    <row r="477" spans="1:27" ht="12.75" customHeight="1" x14ac:dyDescent="0.25">
      <c r="A477" s="3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15"/>
      <c r="T477" s="4"/>
      <c r="U477" s="4"/>
      <c r="V477" s="4"/>
      <c r="W477" s="4"/>
      <c r="X477" s="4"/>
      <c r="Y477" s="4"/>
      <c r="Z477" s="4"/>
      <c r="AA477" s="4"/>
    </row>
    <row r="478" spans="1:27" ht="12.75" customHeight="1" x14ac:dyDescent="0.25">
      <c r="A478" s="3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15"/>
      <c r="T478" s="4"/>
      <c r="U478" s="4"/>
      <c r="V478" s="4"/>
      <c r="W478" s="4"/>
      <c r="X478" s="4"/>
      <c r="Y478" s="4"/>
      <c r="Z478" s="4"/>
      <c r="AA478" s="4"/>
    </row>
    <row r="479" spans="1:27" ht="12.75" customHeight="1" x14ac:dyDescent="0.25">
      <c r="A479" s="3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15"/>
      <c r="T479" s="4"/>
      <c r="U479" s="4"/>
      <c r="V479" s="4"/>
      <c r="W479" s="4"/>
      <c r="X479" s="4"/>
      <c r="Y479" s="4"/>
      <c r="Z479" s="4"/>
      <c r="AA479" s="4"/>
    </row>
    <row r="480" spans="1:27" ht="12.75" customHeight="1" x14ac:dyDescent="0.25">
      <c r="A480" s="3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15"/>
      <c r="T480" s="4"/>
      <c r="U480" s="4"/>
      <c r="V480" s="4"/>
      <c r="W480" s="4"/>
      <c r="X480" s="4"/>
      <c r="Y480" s="4"/>
      <c r="Z480" s="4"/>
      <c r="AA480" s="4"/>
    </row>
    <row r="481" spans="1:27" ht="12.75" customHeight="1" x14ac:dyDescent="0.25">
      <c r="A481" s="3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15"/>
      <c r="T481" s="4"/>
      <c r="U481" s="4"/>
      <c r="V481" s="4"/>
      <c r="W481" s="4"/>
      <c r="X481" s="4"/>
      <c r="Y481" s="4"/>
      <c r="Z481" s="4"/>
      <c r="AA481" s="4"/>
    </row>
    <row r="482" spans="1:27" ht="12.75" customHeight="1" x14ac:dyDescent="0.25">
      <c r="A482" s="3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15"/>
      <c r="T482" s="4"/>
      <c r="U482" s="4"/>
      <c r="V482" s="4"/>
      <c r="W482" s="4"/>
      <c r="X482" s="4"/>
      <c r="Y482" s="4"/>
      <c r="Z482" s="4"/>
      <c r="AA482" s="4"/>
    </row>
    <row r="483" spans="1:27" ht="12.75" customHeight="1" x14ac:dyDescent="0.25">
      <c r="A483" s="3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15"/>
      <c r="T483" s="4"/>
      <c r="U483" s="4"/>
      <c r="V483" s="4"/>
      <c r="W483" s="4"/>
      <c r="X483" s="4"/>
      <c r="Y483" s="4"/>
      <c r="Z483" s="4"/>
      <c r="AA483" s="4"/>
    </row>
    <row r="484" spans="1:27" ht="12.75" customHeight="1" x14ac:dyDescent="0.25">
      <c r="A484" s="3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15"/>
      <c r="T484" s="4"/>
      <c r="U484" s="4"/>
      <c r="V484" s="4"/>
      <c r="W484" s="4"/>
      <c r="X484" s="4"/>
      <c r="Y484" s="4"/>
      <c r="Z484" s="4"/>
      <c r="AA484" s="4"/>
    </row>
    <row r="485" spans="1:27" ht="12.75" customHeight="1" x14ac:dyDescent="0.25">
      <c r="A485" s="3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15"/>
      <c r="T485" s="4"/>
      <c r="U485" s="4"/>
      <c r="V485" s="4"/>
      <c r="W485" s="4"/>
      <c r="X485" s="4"/>
      <c r="Y485" s="4"/>
      <c r="Z485" s="4"/>
      <c r="AA485" s="4"/>
    </row>
    <row r="486" spans="1:27" ht="12.75" customHeight="1" x14ac:dyDescent="0.25">
      <c r="A486" s="3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15"/>
      <c r="T486" s="4"/>
      <c r="U486" s="4"/>
      <c r="V486" s="4"/>
      <c r="W486" s="4"/>
      <c r="X486" s="4"/>
      <c r="Y486" s="4"/>
      <c r="Z486" s="4"/>
      <c r="AA486" s="4"/>
    </row>
    <row r="487" spans="1:27" ht="12.75" customHeight="1" x14ac:dyDescent="0.25">
      <c r="A487" s="3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15"/>
      <c r="T487" s="4"/>
      <c r="U487" s="4"/>
      <c r="V487" s="4"/>
      <c r="W487" s="4"/>
      <c r="X487" s="4"/>
      <c r="Y487" s="4"/>
      <c r="Z487" s="4"/>
      <c r="AA487" s="4"/>
    </row>
    <row r="488" spans="1:27" ht="12.75" customHeight="1" x14ac:dyDescent="0.25">
      <c r="A488" s="3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15"/>
      <c r="T488" s="4"/>
      <c r="U488" s="4"/>
      <c r="V488" s="4"/>
      <c r="W488" s="4"/>
      <c r="X488" s="4"/>
      <c r="Y488" s="4"/>
      <c r="Z488" s="4"/>
      <c r="AA488" s="4"/>
    </row>
    <row r="489" spans="1:27" ht="12.75" customHeight="1" x14ac:dyDescent="0.25">
      <c r="A489" s="3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15"/>
      <c r="T489" s="4"/>
      <c r="U489" s="4"/>
      <c r="V489" s="4"/>
      <c r="W489" s="4"/>
      <c r="X489" s="4"/>
      <c r="Y489" s="4"/>
      <c r="Z489" s="4"/>
      <c r="AA489" s="4"/>
    </row>
    <row r="490" spans="1:27" ht="12.75" customHeight="1" x14ac:dyDescent="0.25">
      <c r="A490" s="3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15"/>
      <c r="T490" s="4"/>
      <c r="U490" s="4"/>
      <c r="V490" s="4"/>
      <c r="W490" s="4"/>
      <c r="X490" s="4"/>
      <c r="Y490" s="4"/>
      <c r="Z490" s="4"/>
      <c r="AA490" s="4"/>
    </row>
    <row r="491" spans="1:27" ht="12.75" customHeight="1" x14ac:dyDescent="0.25">
      <c r="A491" s="3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15"/>
      <c r="T491" s="4"/>
      <c r="U491" s="4"/>
      <c r="V491" s="4"/>
      <c r="W491" s="4"/>
      <c r="X491" s="4"/>
      <c r="Y491" s="4"/>
      <c r="Z491" s="4"/>
      <c r="AA491" s="4"/>
    </row>
    <row r="492" spans="1:27" ht="12.75" customHeight="1" x14ac:dyDescent="0.25">
      <c r="A492" s="3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15"/>
      <c r="T492" s="4"/>
      <c r="U492" s="4"/>
      <c r="V492" s="4"/>
      <c r="W492" s="4"/>
      <c r="X492" s="4"/>
      <c r="Y492" s="4"/>
      <c r="Z492" s="4"/>
      <c r="AA492" s="4"/>
    </row>
    <row r="493" spans="1:27" ht="12.75" customHeight="1" x14ac:dyDescent="0.25">
      <c r="A493" s="3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15"/>
      <c r="T493" s="4"/>
      <c r="U493" s="4"/>
      <c r="V493" s="4"/>
      <c r="W493" s="4"/>
      <c r="X493" s="4"/>
      <c r="Y493" s="4"/>
      <c r="Z493" s="4"/>
      <c r="AA493" s="4"/>
    </row>
    <row r="494" spans="1:27" ht="12.75" customHeight="1" x14ac:dyDescent="0.25">
      <c r="A494" s="3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15"/>
      <c r="T494" s="4"/>
      <c r="U494" s="4"/>
      <c r="V494" s="4"/>
      <c r="W494" s="4"/>
      <c r="X494" s="4"/>
      <c r="Y494" s="4"/>
      <c r="Z494" s="4"/>
      <c r="AA494" s="4"/>
    </row>
    <row r="495" spans="1:27" ht="12.75" customHeight="1" x14ac:dyDescent="0.25">
      <c r="A495" s="3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15"/>
      <c r="T495" s="4"/>
      <c r="U495" s="4"/>
      <c r="V495" s="4"/>
      <c r="W495" s="4"/>
      <c r="X495" s="4"/>
      <c r="Y495" s="4"/>
      <c r="Z495" s="4"/>
      <c r="AA495" s="4"/>
    </row>
    <row r="496" spans="1:27" ht="12.75" customHeight="1" x14ac:dyDescent="0.25">
      <c r="A496" s="3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15"/>
      <c r="T496" s="4"/>
      <c r="U496" s="4"/>
      <c r="V496" s="4"/>
      <c r="W496" s="4"/>
      <c r="X496" s="4"/>
      <c r="Y496" s="4"/>
      <c r="Z496" s="4"/>
      <c r="AA496" s="4"/>
    </row>
    <row r="497" spans="1:27" ht="12.75" customHeight="1" x14ac:dyDescent="0.25">
      <c r="A497" s="3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15"/>
      <c r="T497" s="4"/>
      <c r="U497" s="4"/>
      <c r="V497" s="4"/>
      <c r="W497" s="4"/>
      <c r="X497" s="4"/>
      <c r="Y497" s="4"/>
      <c r="Z497" s="4"/>
      <c r="AA497" s="4"/>
    </row>
    <row r="498" spans="1:27" ht="12.75" customHeight="1" x14ac:dyDescent="0.25">
      <c r="A498" s="3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15"/>
      <c r="T498" s="4"/>
      <c r="U498" s="4"/>
      <c r="V498" s="4"/>
      <c r="W498" s="4"/>
      <c r="X498" s="4"/>
      <c r="Y498" s="4"/>
      <c r="Z498" s="4"/>
      <c r="AA498" s="4"/>
    </row>
    <row r="499" spans="1:27" ht="12.75" customHeight="1" x14ac:dyDescent="0.25">
      <c r="A499" s="3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15"/>
      <c r="T499" s="4"/>
      <c r="U499" s="4"/>
      <c r="V499" s="4"/>
      <c r="W499" s="4"/>
      <c r="X499" s="4"/>
      <c r="Y499" s="4"/>
      <c r="Z499" s="4"/>
      <c r="AA499" s="4"/>
    </row>
    <row r="500" spans="1:27" ht="12.75" customHeight="1" x14ac:dyDescent="0.25">
      <c r="A500" s="3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15"/>
      <c r="T500" s="4"/>
      <c r="U500" s="4"/>
      <c r="V500" s="4"/>
      <c r="W500" s="4"/>
      <c r="X500" s="4"/>
      <c r="Y500" s="4"/>
      <c r="Z500" s="4"/>
      <c r="AA500" s="4"/>
    </row>
    <row r="501" spans="1:27" ht="12.75" customHeight="1" x14ac:dyDescent="0.25">
      <c r="A501" s="3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15"/>
      <c r="T501" s="4"/>
      <c r="U501" s="4"/>
      <c r="V501" s="4"/>
      <c r="W501" s="4"/>
      <c r="X501" s="4"/>
      <c r="Y501" s="4"/>
      <c r="Z501" s="4"/>
      <c r="AA501" s="4"/>
    </row>
    <row r="502" spans="1:27" ht="12.75" customHeight="1" x14ac:dyDescent="0.25">
      <c r="A502" s="3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15"/>
      <c r="T502" s="4"/>
      <c r="U502" s="4"/>
      <c r="V502" s="4"/>
      <c r="W502" s="4"/>
      <c r="X502" s="4"/>
      <c r="Y502" s="4"/>
      <c r="Z502" s="4"/>
      <c r="AA502" s="4"/>
    </row>
    <row r="503" spans="1:27" ht="12.75" customHeight="1" x14ac:dyDescent="0.25">
      <c r="A503" s="3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15"/>
      <c r="T503" s="4"/>
      <c r="U503" s="4"/>
      <c r="V503" s="4"/>
      <c r="W503" s="4"/>
      <c r="X503" s="4"/>
      <c r="Y503" s="4"/>
      <c r="Z503" s="4"/>
      <c r="AA503" s="4"/>
    </row>
    <row r="504" spans="1:27" ht="12.75" customHeight="1" x14ac:dyDescent="0.25">
      <c r="A504" s="3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15"/>
      <c r="T504" s="4"/>
      <c r="U504" s="4"/>
      <c r="V504" s="4"/>
      <c r="W504" s="4"/>
      <c r="X504" s="4"/>
      <c r="Y504" s="4"/>
      <c r="Z504" s="4"/>
      <c r="AA504" s="4"/>
    </row>
    <row r="505" spans="1:27" ht="12.75" customHeight="1" x14ac:dyDescent="0.25">
      <c r="A505" s="3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15"/>
      <c r="T505" s="4"/>
      <c r="U505" s="4"/>
      <c r="V505" s="4"/>
      <c r="W505" s="4"/>
      <c r="X505" s="4"/>
      <c r="Y505" s="4"/>
      <c r="Z505" s="4"/>
      <c r="AA505" s="4"/>
    </row>
    <row r="506" spans="1:27" ht="12.75" customHeight="1" x14ac:dyDescent="0.25">
      <c r="A506" s="3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15"/>
      <c r="T506" s="4"/>
      <c r="U506" s="4"/>
      <c r="V506" s="4"/>
      <c r="W506" s="4"/>
      <c r="X506" s="4"/>
      <c r="Y506" s="4"/>
      <c r="Z506" s="4"/>
      <c r="AA506" s="4"/>
    </row>
    <row r="507" spans="1:27" ht="12.75" customHeight="1" x14ac:dyDescent="0.25">
      <c r="A507" s="3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15"/>
      <c r="T507" s="4"/>
      <c r="U507" s="4"/>
      <c r="V507" s="4"/>
      <c r="W507" s="4"/>
      <c r="X507" s="4"/>
      <c r="Y507" s="4"/>
      <c r="Z507" s="4"/>
      <c r="AA507" s="4"/>
    </row>
    <row r="508" spans="1:27" ht="12.75" customHeight="1" x14ac:dyDescent="0.25">
      <c r="A508" s="3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15"/>
      <c r="T508" s="4"/>
      <c r="U508" s="4"/>
      <c r="V508" s="4"/>
      <c r="W508" s="4"/>
      <c r="X508" s="4"/>
      <c r="Y508" s="4"/>
      <c r="Z508" s="4"/>
      <c r="AA508" s="4"/>
    </row>
    <row r="509" spans="1:27" ht="12.75" customHeight="1" x14ac:dyDescent="0.25">
      <c r="A509" s="3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15"/>
      <c r="T509" s="4"/>
      <c r="U509" s="4"/>
      <c r="V509" s="4"/>
      <c r="W509" s="4"/>
      <c r="X509" s="4"/>
      <c r="Y509" s="4"/>
      <c r="Z509" s="4"/>
      <c r="AA509" s="4"/>
    </row>
    <row r="510" spans="1:27" ht="12.75" customHeight="1" x14ac:dyDescent="0.25">
      <c r="A510" s="3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15"/>
      <c r="T510" s="4"/>
      <c r="U510" s="4"/>
      <c r="V510" s="4"/>
      <c r="W510" s="4"/>
      <c r="X510" s="4"/>
      <c r="Y510" s="4"/>
      <c r="Z510" s="4"/>
      <c r="AA510" s="4"/>
    </row>
    <row r="511" spans="1:27" ht="12.75" customHeight="1" x14ac:dyDescent="0.25">
      <c r="A511" s="3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15"/>
      <c r="T511" s="4"/>
      <c r="U511" s="4"/>
      <c r="V511" s="4"/>
      <c r="W511" s="4"/>
      <c r="X511" s="4"/>
      <c r="Y511" s="4"/>
      <c r="Z511" s="4"/>
      <c r="AA511" s="4"/>
    </row>
    <row r="512" spans="1:27" ht="12.75" customHeight="1" x14ac:dyDescent="0.25">
      <c r="A512" s="3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15"/>
      <c r="T512" s="4"/>
      <c r="U512" s="4"/>
      <c r="V512" s="4"/>
      <c r="W512" s="4"/>
      <c r="X512" s="4"/>
      <c r="Y512" s="4"/>
      <c r="Z512" s="4"/>
      <c r="AA512" s="4"/>
    </row>
    <row r="513" spans="1:27" ht="12.75" customHeight="1" x14ac:dyDescent="0.25">
      <c r="A513" s="3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15"/>
      <c r="T513" s="4"/>
      <c r="U513" s="4"/>
      <c r="V513" s="4"/>
      <c r="W513" s="4"/>
      <c r="X513" s="4"/>
      <c r="Y513" s="4"/>
      <c r="Z513" s="4"/>
      <c r="AA513" s="4"/>
    </row>
    <row r="514" spans="1:27" ht="12.75" customHeight="1" x14ac:dyDescent="0.25">
      <c r="A514" s="3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15"/>
      <c r="T514" s="4"/>
      <c r="U514" s="4"/>
      <c r="V514" s="4"/>
      <c r="W514" s="4"/>
      <c r="X514" s="4"/>
      <c r="Y514" s="4"/>
      <c r="Z514" s="4"/>
      <c r="AA514" s="4"/>
    </row>
    <row r="515" spans="1:27" ht="12.75" customHeight="1" x14ac:dyDescent="0.25">
      <c r="A515" s="3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15"/>
      <c r="T515" s="4"/>
      <c r="U515" s="4"/>
      <c r="V515" s="4"/>
      <c r="W515" s="4"/>
      <c r="X515" s="4"/>
      <c r="Y515" s="4"/>
      <c r="Z515" s="4"/>
      <c r="AA515" s="4"/>
    </row>
    <row r="516" spans="1:27" ht="12.75" customHeight="1" x14ac:dyDescent="0.25">
      <c r="A516" s="3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15"/>
      <c r="T516" s="4"/>
      <c r="U516" s="4"/>
      <c r="V516" s="4"/>
      <c r="W516" s="4"/>
      <c r="X516" s="4"/>
      <c r="Y516" s="4"/>
      <c r="Z516" s="4"/>
      <c r="AA516" s="4"/>
    </row>
    <row r="517" spans="1:27" ht="12.75" customHeight="1" x14ac:dyDescent="0.25">
      <c r="A517" s="3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15"/>
      <c r="T517" s="4"/>
      <c r="U517" s="4"/>
      <c r="V517" s="4"/>
      <c r="W517" s="4"/>
      <c r="X517" s="4"/>
      <c r="Y517" s="4"/>
      <c r="Z517" s="4"/>
      <c r="AA517" s="4"/>
    </row>
    <row r="518" spans="1:27" ht="12.75" customHeight="1" x14ac:dyDescent="0.25">
      <c r="A518" s="3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15"/>
      <c r="T518" s="4"/>
      <c r="U518" s="4"/>
      <c r="V518" s="4"/>
      <c r="W518" s="4"/>
      <c r="X518" s="4"/>
      <c r="Y518" s="4"/>
      <c r="Z518" s="4"/>
      <c r="AA518" s="4"/>
    </row>
    <row r="519" spans="1:27" ht="12.75" customHeight="1" x14ac:dyDescent="0.25">
      <c r="A519" s="3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15"/>
      <c r="T519" s="4"/>
      <c r="U519" s="4"/>
      <c r="V519" s="4"/>
      <c r="W519" s="4"/>
      <c r="X519" s="4"/>
      <c r="Y519" s="4"/>
      <c r="Z519" s="4"/>
      <c r="AA519" s="4"/>
    </row>
    <row r="520" spans="1:27" ht="12.75" customHeight="1" x14ac:dyDescent="0.25">
      <c r="A520" s="3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15"/>
      <c r="T520" s="4"/>
      <c r="U520" s="4"/>
      <c r="V520" s="4"/>
      <c r="W520" s="4"/>
      <c r="X520" s="4"/>
      <c r="Y520" s="4"/>
      <c r="Z520" s="4"/>
      <c r="AA520" s="4"/>
    </row>
    <row r="521" spans="1:27" ht="12.75" customHeight="1" x14ac:dyDescent="0.25">
      <c r="A521" s="3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15"/>
      <c r="T521" s="4"/>
      <c r="U521" s="4"/>
      <c r="V521" s="4"/>
      <c r="W521" s="4"/>
      <c r="X521" s="4"/>
      <c r="Y521" s="4"/>
      <c r="Z521" s="4"/>
      <c r="AA521" s="4"/>
    </row>
    <row r="522" spans="1:27" ht="12.75" customHeight="1" x14ac:dyDescent="0.25">
      <c r="A522" s="3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15"/>
      <c r="T522" s="4"/>
      <c r="U522" s="4"/>
      <c r="V522" s="4"/>
      <c r="W522" s="4"/>
      <c r="X522" s="4"/>
      <c r="Y522" s="4"/>
      <c r="Z522" s="4"/>
      <c r="AA522" s="4"/>
    </row>
    <row r="523" spans="1:27" ht="12.75" customHeight="1" x14ac:dyDescent="0.25">
      <c r="A523" s="3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15"/>
      <c r="T523" s="4"/>
      <c r="U523" s="4"/>
      <c r="V523" s="4"/>
      <c r="W523" s="4"/>
      <c r="X523" s="4"/>
      <c r="Y523" s="4"/>
      <c r="Z523" s="4"/>
      <c r="AA523" s="4"/>
    </row>
    <row r="524" spans="1:27" ht="12.75" customHeight="1" x14ac:dyDescent="0.25">
      <c r="A524" s="3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15"/>
      <c r="T524" s="4"/>
      <c r="U524" s="4"/>
      <c r="V524" s="4"/>
      <c r="W524" s="4"/>
      <c r="X524" s="4"/>
      <c r="Y524" s="4"/>
      <c r="Z524" s="4"/>
      <c r="AA524" s="4"/>
    </row>
    <row r="525" spans="1:27" ht="12.75" customHeight="1" x14ac:dyDescent="0.25">
      <c r="A525" s="3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15"/>
      <c r="T525" s="4"/>
      <c r="U525" s="4"/>
      <c r="V525" s="4"/>
      <c r="W525" s="4"/>
      <c r="X525" s="4"/>
      <c r="Y525" s="4"/>
      <c r="Z525" s="4"/>
      <c r="AA525" s="4"/>
    </row>
    <row r="526" spans="1:27" ht="12.75" customHeight="1" x14ac:dyDescent="0.25">
      <c r="A526" s="3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15"/>
      <c r="T526" s="4"/>
      <c r="U526" s="4"/>
      <c r="V526" s="4"/>
      <c r="W526" s="4"/>
      <c r="X526" s="4"/>
      <c r="Y526" s="4"/>
      <c r="Z526" s="4"/>
      <c r="AA526" s="4"/>
    </row>
    <row r="527" spans="1:27" ht="12.75" customHeight="1" x14ac:dyDescent="0.25">
      <c r="A527" s="3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15"/>
      <c r="T527" s="4"/>
      <c r="U527" s="4"/>
      <c r="V527" s="4"/>
      <c r="W527" s="4"/>
      <c r="X527" s="4"/>
      <c r="Y527" s="4"/>
      <c r="Z527" s="4"/>
      <c r="AA527" s="4"/>
    </row>
    <row r="528" spans="1:27" ht="12.75" customHeight="1" x14ac:dyDescent="0.25">
      <c r="A528" s="3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15"/>
      <c r="T528" s="4"/>
      <c r="U528" s="4"/>
      <c r="V528" s="4"/>
      <c r="W528" s="4"/>
      <c r="X528" s="4"/>
      <c r="Y528" s="4"/>
      <c r="Z528" s="4"/>
      <c r="AA528" s="4"/>
    </row>
    <row r="529" spans="1:27" ht="12.75" customHeight="1" x14ac:dyDescent="0.25">
      <c r="A529" s="3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15"/>
      <c r="T529" s="4"/>
      <c r="U529" s="4"/>
      <c r="V529" s="4"/>
      <c r="W529" s="4"/>
      <c r="X529" s="4"/>
      <c r="Y529" s="4"/>
      <c r="Z529" s="4"/>
      <c r="AA529" s="4"/>
    </row>
    <row r="530" spans="1:27" ht="12.75" customHeight="1" x14ac:dyDescent="0.25">
      <c r="A530" s="3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15"/>
      <c r="T530" s="4"/>
      <c r="U530" s="4"/>
      <c r="V530" s="4"/>
      <c r="W530" s="4"/>
      <c r="X530" s="4"/>
      <c r="Y530" s="4"/>
      <c r="Z530" s="4"/>
      <c r="AA530" s="4"/>
    </row>
    <row r="531" spans="1:27" ht="12.75" customHeight="1" x14ac:dyDescent="0.25">
      <c r="A531" s="3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15"/>
      <c r="T531" s="4"/>
      <c r="U531" s="4"/>
      <c r="V531" s="4"/>
      <c r="W531" s="4"/>
      <c r="X531" s="4"/>
      <c r="Y531" s="4"/>
      <c r="Z531" s="4"/>
      <c r="AA531" s="4"/>
    </row>
    <row r="532" spans="1:27" ht="12.75" customHeight="1" x14ac:dyDescent="0.25">
      <c r="A532" s="3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15"/>
      <c r="T532" s="4"/>
      <c r="U532" s="4"/>
      <c r="V532" s="4"/>
      <c r="W532" s="4"/>
      <c r="X532" s="4"/>
      <c r="Y532" s="4"/>
      <c r="Z532" s="4"/>
      <c r="AA532" s="4"/>
    </row>
    <row r="533" spans="1:27" ht="12.75" customHeight="1" x14ac:dyDescent="0.25">
      <c r="A533" s="3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15"/>
      <c r="T533" s="4"/>
      <c r="U533" s="4"/>
      <c r="V533" s="4"/>
      <c r="W533" s="4"/>
      <c r="X533" s="4"/>
      <c r="Y533" s="4"/>
      <c r="Z533" s="4"/>
      <c r="AA533" s="4"/>
    </row>
    <row r="534" spans="1:27" ht="12.75" customHeight="1" x14ac:dyDescent="0.25">
      <c r="A534" s="3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15"/>
      <c r="T534" s="4"/>
      <c r="U534" s="4"/>
      <c r="V534" s="4"/>
      <c r="W534" s="4"/>
      <c r="X534" s="4"/>
      <c r="Y534" s="4"/>
      <c r="Z534" s="4"/>
      <c r="AA534" s="4"/>
    </row>
    <row r="535" spans="1:27" ht="12.75" customHeight="1" x14ac:dyDescent="0.25">
      <c r="A535" s="3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15"/>
      <c r="T535" s="4"/>
      <c r="U535" s="4"/>
      <c r="V535" s="4"/>
      <c r="W535" s="4"/>
      <c r="X535" s="4"/>
      <c r="Y535" s="4"/>
      <c r="Z535" s="4"/>
      <c r="AA535" s="4"/>
    </row>
    <row r="536" spans="1:27" ht="12.75" customHeight="1" x14ac:dyDescent="0.25">
      <c r="A536" s="3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15"/>
      <c r="T536" s="4"/>
      <c r="U536" s="4"/>
      <c r="V536" s="4"/>
      <c r="W536" s="4"/>
      <c r="X536" s="4"/>
      <c r="Y536" s="4"/>
      <c r="Z536" s="4"/>
      <c r="AA536" s="4"/>
    </row>
    <row r="537" spans="1:27" ht="12.75" customHeight="1" x14ac:dyDescent="0.25">
      <c r="A537" s="3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15"/>
      <c r="T537" s="4"/>
      <c r="U537" s="4"/>
      <c r="V537" s="4"/>
      <c r="W537" s="4"/>
      <c r="X537" s="4"/>
      <c r="Y537" s="4"/>
      <c r="Z537" s="4"/>
      <c r="AA537" s="4"/>
    </row>
    <row r="538" spans="1:27" ht="12.75" customHeight="1" x14ac:dyDescent="0.25">
      <c r="A538" s="3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15"/>
      <c r="T538" s="4"/>
      <c r="U538" s="4"/>
      <c r="V538" s="4"/>
      <c r="W538" s="4"/>
      <c r="X538" s="4"/>
      <c r="Y538" s="4"/>
      <c r="Z538" s="4"/>
      <c r="AA538" s="4"/>
    </row>
    <row r="539" spans="1:27" ht="12.75" customHeight="1" x14ac:dyDescent="0.25">
      <c r="A539" s="3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15"/>
      <c r="T539" s="4"/>
      <c r="U539" s="4"/>
      <c r="V539" s="4"/>
      <c r="W539" s="4"/>
      <c r="X539" s="4"/>
      <c r="Y539" s="4"/>
      <c r="Z539" s="4"/>
      <c r="AA539" s="4"/>
    </row>
    <row r="540" spans="1:27" ht="12.75" customHeight="1" x14ac:dyDescent="0.25">
      <c r="A540" s="3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15"/>
      <c r="T540" s="4"/>
      <c r="U540" s="4"/>
      <c r="V540" s="4"/>
      <c r="W540" s="4"/>
      <c r="X540" s="4"/>
      <c r="Y540" s="4"/>
      <c r="Z540" s="4"/>
      <c r="AA540" s="4"/>
    </row>
    <row r="541" spans="1:27" ht="12.75" customHeight="1" x14ac:dyDescent="0.25">
      <c r="A541" s="3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15"/>
      <c r="T541" s="4"/>
      <c r="U541" s="4"/>
      <c r="V541" s="4"/>
      <c r="W541" s="4"/>
      <c r="X541" s="4"/>
      <c r="Y541" s="4"/>
      <c r="Z541" s="4"/>
      <c r="AA541" s="4"/>
    </row>
    <row r="542" spans="1:27" ht="12.75" customHeight="1" x14ac:dyDescent="0.25">
      <c r="A542" s="3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15"/>
      <c r="T542" s="4"/>
      <c r="U542" s="4"/>
      <c r="V542" s="4"/>
      <c r="W542" s="4"/>
      <c r="X542" s="4"/>
      <c r="Y542" s="4"/>
      <c r="Z542" s="4"/>
      <c r="AA542" s="4"/>
    </row>
    <row r="543" spans="1:27" ht="12.75" customHeight="1" x14ac:dyDescent="0.25">
      <c r="A543" s="3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15"/>
      <c r="T543" s="4"/>
      <c r="U543" s="4"/>
      <c r="V543" s="4"/>
      <c r="W543" s="4"/>
      <c r="X543" s="4"/>
      <c r="Y543" s="4"/>
      <c r="Z543" s="4"/>
      <c r="AA543" s="4"/>
    </row>
    <row r="544" spans="1:27" ht="12.75" customHeight="1" x14ac:dyDescent="0.25">
      <c r="A544" s="3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15"/>
      <c r="T544" s="4"/>
      <c r="U544" s="4"/>
      <c r="V544" s="4"/>
      <c r="W544" s="4"/>
      <c r="X544" s="4"/>
      <c r="Y544" s="4"/>
      <c r="Z544" s="4"/>
      <c r="AA544" s="4"/>
    </row>
    <row r="545" spans="1:27" ht="12.75" customHeight="1" x14ac:dyDescent="0.25">
      <c r="A545" s="3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15"/>
      <c r="T545" s="4"/>
      <c r="U545" s="4"/>
      <c r="V545" s="4"/>
      <c r="W545" s="4"/>
      <c r="X545" s="4"/>
      <c r="Y545" s="4"/>
      <c r="Z545" s="4"/>
      <c r="AA545" s="4"/>
    </row>
    <row r="546" spans="1:27" ht="12.75" customHeight="1" x14ac:dyDescent="0.25">
      <c r="A546" s="3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15"/>
      <c r="T546" s="4"/>
      <c r="U546" s="4"/>
      <c r="V546" s="4"/>
      <c r="W546" s="4"/>
      <c r="X546" s="4"/>
      <c r="Y546" s="4"/>
      <c r="Z546" s="4"/>
      <c r="AA546" s="4"/>
    </row>
    <row r="547" spans="1:27" ht="12.75" customHeight="1" x14ac:dyDescent="0.25">
      <c r="A547" s="3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15"/>
      <c r="T547" s="4"/>
      <c r="U547" s="4"/>
      <c r="V547" s="4"/>
      <c r="W547" s="4"/>
      <c r="X547" s="4"/>
      <c r="Y547" s="4"/>
      <c r="Z547" s="4"/>
      <c r="AA547" s="4"/>
    </row>
    <row r="548" spans="1:27" ht="12.75" customHeight="1" x14ac:dyDescent="0.25">
      <c r="A548" s="3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15"/>
      <c r="T548" s="4"/>
      <c r="U548" s="4"/>
      <c r="V548" s="4"/>
      <c r="W548" s="4"/>
      <c r="X548" s="4"/>
      <c r="Y548" s="4"/>
      <c r="Z548" s="4"/>
      <c r="AA548" s="4"/>
    </row>
    <row r="549" spans="1:27" ht="12.75" customHeight="1" x14ac:dyDescent="0.25">
      <c r="A549" s="3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15"/>
      <c r="T549" s="4"/>
      <c r="U549" s="4"/>
      <c r="V549" s="4"/>
      <c r="W549" s="4"/>
      <c r="X549" s="4"/>
      <c r="Y549" s="4"/>
      <c r="Z549" s="4"/>
      <c r="AA549" s="4"/>
    </row>
    <row r="550" spans="1:27" ht="12.75" customHeight="1" x14ac:dyDescent="0.25">
      <c r="A550" s="3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15"/>
      <c r="T550" s="4"/>
      <c r="U550" s="4"/>
      <c r="V550" s="4"/>
      <c r="W550" s="4"/>
      <c r="X550" s="4"/>
      <c r="Y550" s="4"/>
      <c r="Z550" s="4"/>
      <c r="AA550" s="4"/>
    </row>
    <row r="551" spans="1:27" ht="12.75" customHeight="1" x14ac:dyDescent="0.25">
      <c r="A551" s="3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15"/>
      <c r="T551" s="4"/>
      <c r="U551" s="4"/>
      <c r="V551" s="4"/>
      <c r="W551" s="4"/>
      <c r="X551" s="4"/>
      <c r="Y551" s="4"/>
      <c r="Z551" s="4"/>
      <c r="AA551" s="4"/>
    </row>
    <row r="552" spans="1:27" ht="12.75" customHeight="1" x14ac:dyDescent="0.25">
      <c r="A552" s="3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15"/>
      <c r="T552" s="4"/>
      <c r="U552" s="4"/>
      <c r="V552" s="4"/>
      <c r="W552" s="4"/>
      <c r="X552" s="4"/>
      <c r="Y552" s="4"/>
      <c r="Z552" s="4"/>
      <c r="AA552" s="4"/>
    </row>
    <row r="553" spans="1:27" ht="12.75" customHeight="1" x14ac:dyDescent="0.25">
      <c r="A553" s="3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15"/>
      <c r="T553" s="4"/>
      <c r="U553" s="4"/>
      <c r="V553" s="4"/>
      <c r="W553" s="4"/>
      <c r="X553" s="4"/>
      <c r="Y553" s="4"/>
      <c r="Z553" s="4"/>
      <c r="AA553" s="4"/>
    </row>
    <row r="554" spans="1:27" ht="12.75" customHeight="1" x14ac:dyDescent="0.25">
      <c r="A554" s="3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15"/>
      <c r="T554" s="4"/>
      <c r="U554" s="4"/>
      <c r="V554" s="4"/>
      <c r="W554" s="4"/>
      <c r="X554" s="4"/>
      <c r="Y554" s="4"/>
      <c r="Z554" s="4"/>
      <c r="AA554" s="4"/>
    </row>
    <row r="555" spans="1:27" ht="12.75" customHeight="1" x14ac:dyDescent="0.25">
      <c r="A555" s="3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15"/>
      <c r="T555" s="4"/>
      <c r="U555" s="4"/>
      <c r="V555" s="4"/>
      <c r="W555" s="4"/>
      <c r="X555" s="4"/>
      <c r="Y555" s="4"/>
      <c r="Z555" s="4"/>
      <c r="AA555" s="4"/>
    </row>
    <row r="556" spans="1:27" ht="12.75" customHeight="1" x14ac:dyDescent="0.25">
      <c r="A556" s="3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15"/>
      <c r="T556" s="4"/>
      <c r="U556" s="4"/>
      <c r="V556" s="4"/>
      <c r="W556" s="4"/>
      <c r="X556" s="4"/>
      <c r="Y556" s="4"/>
      <c r="Z556" s="4"/>
      <c r="AA556" s="4"/>
    </row>
    <row r="557" spans="1:27" ht="12.75" customHeight="1" x14ac:dyDescent="0.25">
      <c r="A557" s="3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15"/>
      <c r="T557" s="4"/>
      <c r="U557" s="4"/>
      <c r="V557" s="4"/>
      <c r="W557" s="4"/>
      <c r="X557" s="4"/>
      <c r="Y557" s="4"/>
      <c r="Z557" s="4"/>
      <c r="AA557" s="4"/>
    </row>
    <row r="558" spans="1:27" ht="12.75" customHeight="1" x14ac:dyDescent="0.25">
      <c r="A558" s="3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15"/>
      <c r="T558" s="4"/>
      <c r="U558" s="4"/>
      <c r="V558" s="4"/>
      <c r="W558" s="4"/>
      <c r="X558" s="4"/>
      <c r="Y558" s="4"/>
      <c r="Z558" s="4"/>
      <c r="AA558" s="4"/>
    </row>
    <row r="559" spans="1:27" ht="12.75" customHeight="1" x14ac:dyDescent="0.25">
      <c r="A559" s="3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15"/>
      <c r="T559" s="4"/>
      <c r="U559" s="4"/>
      <c r="V559" s="4"/>
      <c r="W559" s="4"/>
      <c r="X559" s="4"/>
      <c r="Y559" s="4"/>
      <c r="Z559" s="4"/>
      <c r="AA559" s="4"/>
    </row>
    <row r="560" spans="1:27" ht="12.75" customHeight="1" x14ac:dyDescent="0.25">
      <c r="A560" s="3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15"/>
      <c r="T560" s="4"/>
      <c r="U560" s="4"/>
      <c r="V560" s="4"/>
      <c r="W560" s="4"/>
      <c r="X560" s="4"/>
      <c r="Y560" s="4"/>
      <c r="Z560" s="4"/>
      <c r="AA560" s="4"/>
    </row>
    <row r="561" spans="1:27" ht="12.75" customHeight="1" x14ac:dyDescent="0.25">
      <c r="A561" s="3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15"/>
      <c r="T561" s="4"/>
      <c r="U561" s="4"/>
      <c r="V561" s="4"/>
      <c r="W561" s="4"/>
      <c r="X561" s="4"/>
      <c r="Y561" s="4"/>
      <c r="Z561" s="4"/>
      <c r="AA561" s="4"/>
    </row>
    <row r="562" spans="1:27" ht="12.75" customHeight="1" x14ac:dyDescent="0.25">
      <c r="A562" s="3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15"/>
      <c r="T562" s="4"/>
      <c r="U562" s="4"/>
      <c r="V562" s="4"/>
      <c r="W562" s="4"/>
      <c r="X562" s="4"/>
      <c r="Y562" s="4"/>
      <c r="Z562" s="4"/>
      <c r="AA562" s="4"/>
    </row>
    <row r="563" spans="1:27" ht="12.75" customHeight="1" x14ac:dyDescent="0.25">
      <c r="A563" s="3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15"/>
      <c r="T563" s="4"/>
      <c r="U563" s="4"/>
      <c r="V563" s="4"/>
      <c r="W563" s="4"/>
      <c r="X563" s="4"/>
      <c r="Y563" s="4"/>
      <c r="Z563" s="4"/>
      <c r="AA563" s="4"/>
    </row>
    <row r="564" spans="1:27" ht="12.75" customHeight="1" x14ac:dyDescent="0.25">
      <c r="A564" s="3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15"/>
      <c r="T564" s="4"/>
      <c r="U564" s="4"/>
      <c r="V564" s="4"/>
      <c r="W564" s="4"/>
      <c r="X564" s="4"/>
      <c r="Y564" s="4"/>
      <c r="Z564" s="4"/>
      <c r="AA564" s="4"/>
    </row>
    <row r="565" spans="1:27" ht="12.75" customHeight="1" x14ac:dyDescent="0.25">
      <c r="A565" s="3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15"/>
      <c r="T565" s="4"/>
      <c r="U565" s="4"/>
      <c r="V565" s="4"/>
      <c r="W565" s="4"/>
      <c r="X565" s="4"/>
      <c r="Y565" s="4"/>
      <c r="Z565" s="4"/>
      <c r="AA565" s="4"/>
    </row>
    <row r="566" spans="1:27" ht="12.75" customHeight="1" x14ac:dyDescent="0.25">
      <c r="A566" s="3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15"/>
      <c r="T566" s="4"/>
      <c r="U566" s="4"/>
      <c r="V566" s="4"/>
      <c r="W566" s="4"/>
      <c r="X566" s="4"/>
      <c r="Y566" s="4"/>
      <c r="Z566" s="4"/>
      <c r="AA566" s="4"/>
    </row>
    <row r="567" spans="1:27" ht="12.75" customHeight="1" x14ac:dyDescent="0.25">
      <c r="A567" s="3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15"/>
      <c r="T567" s="4"/>
      <c r="U567" s="4"/>
      <c r="V567" s="4"/>
      <c r="W567" s="4"/>
      <c r="X567" s="4"/>
      <c r="Y567" s="4"/>
      <c r="Z567" s="4"/>
      <c r="AA567" s="4"/>
    </row>
    <row r="568" spans="1:27" ht="12.75" customHeight="1" x14ac:dyDescent="0.25">
      <c r="A568" s="3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15"/>
      <c r="T568" s="4"/>
      <c r="U568" s="4"/>
      <c r="V568" s="4"/>
      <c r="W568" s="4"/>
      <c r="X568" s="4"/>
      <c r="Y568" s="4"/>
      <c r="Z568" s="4"/>
      <c r="AA568" s="4"/>
    </row>
    <row r="569" spans="1:27" ht="12.75" customHeight="1" x14ac:dyDescent="0.25">
      <c r="A569" s="3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15"/>
      <c r="T569" s="4"/>
      <c r="U569" s="4"/>
      <c r="V569" s="4"/>
      <c r="W569" s="4"/>
      <c r="X569" s="4"/>
      <c r="Y569" s="4"/>
      <c r="Z569" s="4"/>
      <c r="AA569" s="4"/>
    </row>
    <row r="570" spans="1:27" ht="12.75" customHeight="1" x14ac:dyDescent="0.25">
      <c r="A570" s="3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15"/>
      <c r="T570" s="4"/>
      <c r="U570" s="4"/>
      <c r="V570" s="4"/>
      <c r="W570" s="4"/>
      <c r="X570" s="4"/>
      <c r="Y570" s="4"/>
      <c r="Z570" s="4"/>
      <c r="AA570" s="4"/>
    </row>
    <row r="571" spans="1:27" ht="12.75" customHeight="1" x14ac:dyDescent="0.25">
      <c r="A571" s="3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15"/>
      <c r="T571" s="4"/>
      <c r="U571" s="4"/>
      <c r="V571" s="4"/>
      <c r="W571" s="4"/>
      <c r="X571" s="4"/>
      <c r="Y571" s="4"/>
      <c r="Z571" s="4"/>
      <c r="AA571" s="4"/>
    </row>
    <row r="572" spans="1:27" ht="12.75" customHeight="1" x14ac:dyDescent="0.25">
      <c r="A572" s="3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15"/>
      <c r="T572" s="4"/>
      <c r="U572" s="4"/>
      <c r="V572" s="4"/>
      <c r="W572" s="4"/>
      <c r="X572" s="4"/>
      <c r="Y572" s="4"/>
      <c r="Z572" s="4"/>
      <c r="AA572" s="4"/>
    </row>
    <row r="573" spans="1:27" ht="12.75" customHeight="1" x14ac:dyDescent="0.25">
      <c r="A573" s="3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15"/>
      <c r="T573" s="4"/>
      <c r="U573" s="4"/>
      <c r="V573" s="4"/>
      <c r="W573" s="4"/>
      <c r="X573" s="4"/>
      <c r="Y573" s="4"/>
      <c r="Z573" s="4"/>
      <c r="AA573" s="4"/>
    </row>
    <row r="574" spans="1:27" ht="12.75" customHeight="1" x14ac:dyDescent="0.25">
      <c r="A574" s="3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15"/>
      <c r="T574" s="4"/>
      <c r="U574" s="4"/>
      <c r="V574" s="4"/>
      <c r="W574" s="4"/>
      <c r="X574" s="4"/>
      <c r="Y574" s="4"/>
      <c r="Z574" s="4"/>
      <c r="AA574" s="4"/>
    </row>
    <row r="575" spans="1:27" ht="12.75" customHeight="1" x14ac:dyDescent="0.25">
      <c r="A575" s="3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15"/>
      <c r="T575" s="4"/>
      <c r="U575" s="4"/>
      <c r="V575" s="4"/>
      <c r="W575" s="4"/>
      <c r="X575" s="4"/>
      <c r="Y575" s="4"/>
      <c r="Z575" s="4"/>
      <c r="AA575" s="4"/>
    </row>
    <row r="576" spans="1:27" ht="12.75" customHeight="1" x14ac:dyDescent="0.25">
      <c r="A576" s="3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15"/>
      <c r="T576" s="4"/>
      <c r="U576" s="4"/>
      <c r="V576" s="4"/>
      <c r="W576" s="4"/>
      <c r="X576" s="4"/>
      <c r="Y576" s="4"/>
      <c r="Z576" s="4"/>
      <c r="AA576" s="4"/>
    </row>
    <row r="577" spans="1:27" ht="12.75" customHeight="1" x14ac:dyDescent="0.25">
      <c r="A577" s="3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15"/>
      <c r="T577" s="4"/>
      <c r="U577" s="4"/>
      <c r="V577" s="4"/>
      <c r="W577" s="4"/>
      <c r="X577" s="4"/>
      <c r="Y577" s="4"/>
      <c r="Z577" s="4"/>
      <c r="AA577" s="4"/>
    </row>
    <row r="578" spans="1:27" ht="12.75" customHeight="1" x14ac:dyDescent="0.25">
      <c r="A578" s="3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15"/>
      <c r="T578" s="4"/>
      <c r="U578" s="4"/>
      <c r="V578" s="4"/>
      <c r="W578" s="4"/>
      <c r="X578" s="4"/>
      <c r="Y578" s="4"/>
      <c r="Z578" s="4"/>
      <c r="AA578" s="4"/>
    </row>
    <row r="579" spans="1:27" ht="12.75" customHeight="1" x14ac:dyDescent="0.25">
      <c r="A579" s="3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15"/>
      <c r="T579" s="4"/>
      <c r="U579" s="4"/>
      <c r="V579" s="4"/>
      <c r="W579" s="4"/>
      <c r="X579" s="4"/>
      <c r="Y579" s="4"/>
      <c r="Z579" s="4"/>
      <c r="AA579" s="4"/>
    </row>
    <row r="580" spans="1:27" ht="12.75" customHeight="1" x14ac:dyDescent="0.25">
      <c r="A580" s="3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15"/>
      <c r="T580" s="4"/>
      <c r="U580" s="4"/>
      <c r="V580" s="4"/>
      <c r="W580" s="4"/>
      <c r="X580" s="4"/>
      <c r="Y580" s="4"/>
      <c r="Z580" s="4"/>
      <c r="AA580" s="4"/>
    </row>
    <row r="581" spans="1:27" ht="12.75" customHeight="1" x14ac:dyDescent="0.25">
      <c r="A581" s="3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15"/>
      <c r="T581" s="4"/>
      <c r="U581" s="4"/>
      <c r="V581" s="4"/>
      <c r="W581" s="4"/>
      <c r="X581" s="4"/>
      <c r="Y581" s="4"/>
      <c r="Z581" s="4"/>
      <c r="AA581" s="4"/>
    </row>
    <row r="582" spans="1:27" ht="12.75" customHeight="1" x14ac:dyDescent="0.25">
      <c r="A582" s="3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15"/>
      <c r="T582" s="4"/>
      <c r="U582" s="4"/>
      <c r="V582" s="4"/>
      <c r="W582" s="4"/>
      <c r="X582" s="4"/>
      <c r="Y582" s="4"/>
      <c r="Z582" s="4"/>
      <c r="AA582" s="4"/>
    </row>
    <row r="583" spans="1:27" ht="12.75" customHeight="1" x14ac:dyDescent="0.25">
      <c r="A583" s="3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15"/>
      <c r="T583" s="4"/>
      <c r="U583" s="4"/>
      <c r="V583" s="4"/>
      <c r="W583" s="4"/>
      <c r="X583" s="4"/>
      <c r="Y583" s="4"/>
      <c r="Z583" s="4"/>
      <c r="AA583" s="4"/>
    </row>
    <row r="584" spans="1:27" ht="12.75" customHeight="1" x14ac:dyDescent="0.25">
      <c r="A584" s="3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15"/>
      <c r="T584" s="4"/>
      <c r="U584" s="4"/>
      <c r="V584" s="4"/>
      <c r="W584" s="4"/>
      <c r="X584" s="4"/>
      <c r="Y584" s="4"/>
      <c r="Z584" s="4"/>
      <c r="AA584" s="4"/>
    </row>
    <row r="585" spans="1:27" ht="12.75" customHeight="1" x14ac:dyDescent="0.25">
      <c r="A585" s="3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15"/>
      <c r="T585" s="4"/>
      <c r="U585" s="4"/>
      <c r="V585" s="4"/>
      <c r="W585" s="4"/>
      <c r="X585" s="4"/>
      <c r="Y585" s="4"/>
      <c r="Z585" s="4"/>
      <c r="AA585" s="4"/>
    </row>
    <row r="586" spans="1:27" ht="12.75" customHeight="1" x14ac:dyDescent="0.25">
      <c r="A586" s="3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15"/>
      <c r="T586" s="4"/>
      <c r="U586" s="4"/>
      <c r="V586" s="4"/>
      <c r="W586" s="4"/>
      <c r="X586" s="4"/>
      <c r="Y586" s="4"/>
      <c r="Z586" s="4"/>
      <c r="AA586" s="4"/>
    </row>
    <row r="587" spans="1:27" ht="12.75" customHeight="1" x14ac:dyDescent="0.25">
      <c r="A587" s="3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15"/>
      <c r="T587" s="4"/>
      <c r="U587" s="4"/>
      <c r="V587" s="4"/>
      <c r="W587" s="4"/>
      <c r="X587" s="4"/>
      <c r="Y587" s="4"/>
      <c r="Z587" s="4"/>
      <c r="AA587" s="4"/>
    </row>
    <row r="588" spans="1:27" ht="12.75" customHeight="1" x14ac:dyDescent="0.25">
      <c r="A588" s="3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15"/>
      <c r="T588" s="4"/>
      <c r="U588" s="4"/>
      <c r="V588" s="4"/>
      <c r="W588" s="4"/>
      <c r="X588" s="4"/>
      <c r="Y588" s="4"/>
      <c r="Z588" s="4"/>
      <c r="AA588" s="4"/>
    </row>
    <row r="589" spans="1:27" ht="12.75" customHeight="1" x14ac:dyDescent="0.25">
      <c r="A589" s="3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15"/>
      <c r="T589" s="4"/>
      <c r="U589" s="4"/>
      <c r="V589" s="4"/>
      <c r="W589" s="4"/>
      <c r="X589" s="4"/>
      <c r="Y589" s="4"/>
      <c r="Z589" s="4"/>
      <c r="AA589" s="4"/>
    </row>
    <row r="590" spans="1:27" ht="12.75" customHeight="1" x14ac:dyDescent="0.25">
      <c r="A590" s="3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15"/>
      <c r="T590" s="4"/>
      <c r="U590" s="4"/>
      <c r="V590" s="4"/>
      <c r="W590" s="4"/>
      <c r="X590" s="4"/>
      <c r="Y590" s="4"/>
      <c r="Z590" s="4"/>
      <c r="AA590" s="4"/>
    </row>
    <row r="591" spans="1:27" ht="12.75" customHeight="1" x14ac:dyDescent="0.25">
      <c r="A591" s="3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15"/>
      <c r="T591" s="4"/>
      <c r="U591" s="4"/>
      <c r="V591" s="4"/>
      <c r="W591" s="4"/>
      <c r="X591" s="4"/>
      <c r="Y591" s="4"/>
      <c r="Z591" s="4"/>
      <c r="AA591" s="4"/>
    </row>
    <row r="592" spans="1:27" ht="12.75" customHeight="1" x14ac:dyDescent="0.25">
      <c r="A592" s="3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15"/>
      <c r="T592" s="4"/>
      <c r="U592" s="4"/>
      <c r="V592" s="4"/>
      <c r="W592" s="4"/>
      <c r="X592" s="4"/>
      <c r="Y592" s="4"/>
      <c r="Z592" s="4"/>
      <c r="AA592" s="4"/>
    </row>
    <row r="593" spans="1:27" ht="12.75" customHeight="1" x14ac:dyDescent="0.25">
      <c r="A593" s="3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15"/>
      <c r="T593" s="4"/>
      <c r="U593" s="4"/>
      <c r="V593" s="4"/>
      <c r="W593" s="4"/>
      <c r="X593" s="4"/>
      <c r="Y593" s="4"/>
      <c r="Z593" s="4"/>
      <c r="AA593" s="4"/>
    </row>
    <row r="594" spans="1:27" ht="12.75" customHeight="1" x14ac:dyDescent="0.25">
      <c r="A594" s="3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15"/>
      <c r="T594" s="4"/>
      <c r="U594" s="4"/>
      <c r="V594" s="4"/>
      <c r="W594" s="4"/>
      <c r="X594" s="4"/>
      <c r="Y594" s="4"/>
      <c r="Z594" s="4"/>
      <c r="AA594" s="4"/>
    </row>
    <row r="595" spans="1:27" ht="12.75" customHeight="1" x14ac:dyDescent="0.25">
      <c r="A595" s="3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15"/>
      <c r="T595" s="4"/>
      <c r="U595" s="4"/>
      <c r="V595" s="4"/>
      <c r="W595" s="4"/>
      <c r="X595" s="4"/>
      <c r="Y595" s="4"/>
      <c r="Z595" s="4"/>
      <c r="AA595" s="4"/>
    </row>
    <row r="596" spans="1:27" ht="12.75" customHeight="1" x14ac:dyDescent="0.25">
      <c r="A596" s="3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15"/>
      <c r="T596" s="4"/>
      <c r="U596" s="4"/>
      <c r="V596" s="4"/>
      <c r="W596" s="4"/>
      <c r="X596" s="4"/>
      <c r="Y596" s="4"/>
      <c r="Z596" s="4"/>
      <c r="AA596" s="4"/>
    </row>
    <row r="597" spans="1:27" ht="12.75" customHeight="1" x14ac:dyDescent="0.25">
      <c r="A597" s="3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15"/>
      <c r="T597" s="4"/>
      <c r="U597" s="4"/>
      <c r="V597" s="4"/>
      <c r="W597" s="4"/>
      <c r="X597" s="4"/>
      <c r="Y597" s="4"/>
      <c r="Z597" s="4"/>
      <c r="AA597" s="4"/>
    </row>
    <row r="598" spans="1:27" ht="12.75" customHeight="1" x14ac:dyDescent="0.25">
      <c r="A598" s="3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15"/>
      <c r="T598" s="4"/>
      <c r="U598" s="4"/>
      <c r="V598" s="4"/>
      <c r="W598" s="4"/>
      <c r="X598" s="4"/>
      <c r="Y598" s="4"/>
      <c r="Z598" s="4"/>
      <c r="AA598" s="4"/>
    </row>
    <row r="599" spans="1:27" ht="12.75" customHeight="1" x14ac:dyDescent="0.25">
      <c r="A599" s="3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15"/>
      <c r="T599" s="4"/>
      <c r="U599" s="4"/>
      <c r="V599" s="4"/>
      <c r="W599" s="4"/>
      <c r="X599" s="4"/>
      <c r="Y599" s="4"/>
      <c r="Z599" s="4"/>
      <c r="AA599" s="4"/>
    </row>
    <row r="600" spans="1:27" ht="12.75" customHeight="1" x14ac:dyDescent="0.25">
      <c r="A600" s="3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15"/>
      <c r="T600" s="4"/>
      <c r="U600" s="4"/>
      <c r="V600" s="4"/>
      <c r="W600" s="4"/>
      <c r="X600" s="4"/>
      <c r="Y600" s="4"/>
      <c r="Z600" s="4"/>
      <c r="AA600" s="4"/>
    </row>
    <row r="601" spans="1:27" ht="12.75" customHeight="1" x14ac:dyDescent="0.25">
      <c r="A601" s="3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15"/>
      <c r="T601" s="4"/>
      <c r="U601" s="4"/>
      <c r="V601" s="4"/>
      <c r="W601" s="4"/>
      <c r="X601" s="4"/>
      <c r="Y601" s="4"/>
      <c r="Z601" s="4"/>
      <c r="AA601" s="4"/>
    </row>
    <row r="602" spans="1:27" ht="12.75" customHeight="1" x14ac:dyDescent="0.25">
      <c r="A602" s="3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15"/>
      <c r="T602" s="4"/>
      <c r="U602" s="4"/>
      <c r="V602" s="4"/>
      <c r="W602" s="4"/>
      <c r="X602" s="4"/>
      <c r="Y602" s="4"/>
      <c r="Z602" s="4"/>
      <c r="AA602" s="4"/>
    </row>
    <row r="603" spans="1:27" ht="12.75" customHeight="1" x14ac:dyDescent="0.25">
      <c r="A603" s="3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15"/>
      <c r="T603" s="4"/>
      <c r="U603" s="4"/>
      <c r="V603" s="4"/>
      <c r="W603" s="4"/>
      <c r="X603" s="4"/>
      <c r="Y603" s="4"/>
      <c r="Z603" s="4"/>
      <c r="AA603" s="4"/>
    </row>
    <row r="604" spans="1:27" ht="12.75" customHeight="1" x14ac:dyDescent="0.25">
      <c r="A604" s="3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15"/>
      <c r="T604" s="4"/>
      <c r="U604" s="4"/>
      <c r="V604" s="4"/>
      <c r="W604" s="4"/>
      <c r="X604" s="4"/>
      <c r="Y604" s="4"/>
      <c r="Z604" s="4"/>
      <c r="AA604" s="4"/>
    </row>
    <row r="605" spans="1:27" ht="12.75" customHeight="1" x14ac:dyDescent="0.25">
      <c r="A605" s="3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15"/>
      <c r="T605" s="4"/>
      <c r="U605" s="4"/>
      <c r="V605" s="4"/>
      <c r="W605" s="4"/>
      <c r="X605" s="4"/>
      <c r="Y605" s="4"/>
      <c r="Z605" s="4"/>
      <c r="AA605" s="4"/>
    </row>
    <row r="606" spans="1:27" ht="12.75" customHeight="1" x14ac:dyDescent="0.25">
      <c r="A606" s="3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15"/>
      <c r="T606" s="4"/>
      <c r="U606" s="4"/>
      <c r="V606" s="4"/>
      <c r="W606" s="4"/>
      <c r="X606" s="4"/>
      <c r="Y606" s="4"/>
      <c r="Z606" s="4"/>
      <c r="AA606" s="4"/>
    </row>
    <row r="607" spans="1:27" ht="12.75" customHeight="1" x14ac:dyDescent="0.25">
      <c r="A607" s="3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15"/>
      <c r="T607" s="4"/>
      <c r="U607" s="4"/>
      <c r="V607" s="4"/>
      <c r="W607" s="4"/>
      <c r="X607" s="4"/>
      <c r="Y607" s="4"/>
      <c r="Z607" s="4"/>
      <c r="AA607" s="4"/>
    </row>
    <row r="608" spans="1:27" ht="12.75" customHeight="1" x14ac:dyDescent="0.25">
      <c r="A608" s="3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15"/>
      <c r="T608" s="4"/>
      <c r="U608" s="4"/>
      <c r="V608" s="4"/>
      <c r="W608" s="4"/>
      <c r="X608" s="4"/>
      <c r="Y608" s="4"/>
      <c r="Z608" s="4"/>
      <c r="AA608" s="4"/>
    </row>
    <row r="609" spans="1:27" ht="12.75" customHeight="1" x14ac:dyDescent="0.25">
      <c r="A609" s="3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15"/>
      <c r="T609" s="4"/>
      <c r="U609" s="4"/>
      <c r="V609" s="4"/>
      <c r="W609" s="4"/>
      <c r="X609" s="4"/>
      <c r="Y609" s="4"/>
      <c r="Z609" s="4"/>
      <c r="AA609" s="4"/>
    </row>
    <row r="610" spans="1:27" ht="12.75" customHeight="1" x14ac:dyDescent="0.25">
      <c r="A610" s="3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15"/>
      <c r="T610" s="4"/>
      <c r="U610" s="4"/>
      <c r="V610" s="4"/>
      <c r="W610" s="4"/>
      <c r="X610" s="4"/>
      <c r="Y610" s="4"/>
      <c r="Z610" s="4"/>
      <c r="AA610" s="4"/>
    </row>
    <row r="611" spans="1:27" ht="12.75" customHeight="1" x14ac:dyDescent="0.25">
      <c r="A611" s="3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15"/>
      <c r="T611" s="4"/>
      <c r="U611" s="4"/>
      <c r="V611" s="4"/>
      <c r="W611" s="4"/>
      <c r="X611" s="4"/>
      <c r="Y611" s="4"/>
      <c r="Z611" s="4"/>
      <c r="AA611" s="4"/>
    </row>
    <row r="612" spans="1:27" ht="12.75" customHeight="1" x14ac:dyDescent="0.25">
      <c r="A612" s="3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15"/>
      <c r="T612" s="4"/>
      <c r="U612" s="4"/>
      <c r="V612" s="4"/>
      <c r="W612" s="4"/>
      <c r="X612" s="4"/>
      <c r="Y612" s="4"/>
      <c r="Z612" s="4"/>
      <c r="AA612" s="4"/>
    </row>
    <row r="613" spans="1:27" ht="12.75" customHeight="1" x14ac:dyDescent="0.25">
      <c r="A613" s="3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15"/>
      <c r="T613" s="4"/>
      <c r="U613" s="4"/>
      <c r="V613" s="4"/>
      <c r="W613" s="4"/>
      <c r="X613" s="4"/>
      <c r="Y613" s="4"/>
      <c r="Z613" s="4"/>
      <c r="AA613" s="4"/>
    </row>
    <row r="614" spans="1:27" ht="12.75" customHeight="1" x14ac:dyDescent="0.25">
      <c r="A614" s="3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15"/>
      <c r="T614" s="4"/>
      <c r="U614" s="4"/>
      <c r="V614" s="4"/>
      <c r="W614" s="4"/>
      <c r="X614" s="4"/>
      <c r="Y614" s="4"/>
      <c r="Z614" s="4"/>
      <c r="AA614" s="4"/>
    </row>
    <row r="615" spans="1:27" ht="12.75" customHeight="1" x14ac:dyDescent="0.25">
      <c r="A615" s="3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15"/>
      <c r="T615" s="4"/>
      <c r="U615" s="4"/>
      <c r="V615" s="4"/>
      <c r="W615" s="4"/>
      <c r="X615" s="4"/>
      <c r="Y615" s="4"/>
      <c r="Z615" s="4"/>
      <c r="AA615" s="4"/>
    </row>
    <row r="616" spans="1:27" ht="12.75" customHeight="1" x14ac:dyDescent="0.25">
      <c r="A616" s="3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15"/>
      <c r="T616" s="4"/>
      <c r="U616" s="4"/>
      <c r="V616" s="4"/>
      <c r="W616" s="4"/>
      <c r="X616" s="4"/>
      <c r="Y616" s="4"/>
      <c r="Z616" s="4"/>
      <c r="AA616" s="4"/>
    </row>
    <row r="617" spans="1:27" ht="12.75" customHeight="1" x14ac:dyDescent="0.25">
      <c r="A617" s="3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15"/>
      <c r="T617" s="4"/>
      <c r="U617" s="4"/>
      <c r="V617" s="4"/>
      <c r="W617" s="4"/>
      <c r="X617" s="4"/>
      <c r="Y617" s="4"/>
      <c r="Z617" s="4"/>
      <c r="AA617" s="4"/>
    </row>
    <row r="618" spans="1:27" ht="12.75" customHeight="1" x14ac:dyDescent="0.25">
      <c r="A618" s="3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15"/>
      <c r="T618" s="4"/>
      <c r="U618" s="4"/>
      <c r="V618" s="4"/>
      <c r="W618" s="4"/>
      <c r="X618" s="4"/>
      <c r="Y618" s="4"/>
      <c r="Z618" s="4"/>
      <c r="AA618" s="4"/>
    </row>
    <row r="619" spans="1:27" ht="12.75" customHeight="1" x14ac:dyDescent="0.25">
      <c r="A619" s="3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15"/>
      <c r="T619" s="4"/>
      <c r="U619" s="4"/>
      <c r="V619" s="4"/>
      <c r="W619" s="4"/>
      <c r="X619" s="4"/>
      <c r="Y619" s="4"/>
      <c r="Z619" s="4"/>
      <c r="AA619" s="4"/>
    </row>
    <row r="620" spans="1:27" ht="12.75" customHeight="1" x14ac:dyDescent="0.25">
      <c r="A620" s="3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15"/>
      <c r="T620" s="4"/>
      <c r="U620" s="4"/>
      <c r="V620" s="4"/>
      <c r="W620" s="4"/>
      <c r="X620" s="4"/>
      <c r="Y620" s="4"/>
      <c r="Z620" s="4"/>
      <c r="AA620" s="4"/>
    </row>
    <row r="621" spans="1:27" ht="12.75" customHeight="1" x14ac:dyDescent="0.25">
      <c r="A621" s="3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15"/>
      <c r="T621" s="4"/>
      <c r="U621" s="4"/>
      <c r="V621" s="4"/>
      <c r="W621" s="4"/>
      <c r="X621" s="4"/>
      <c r="Y621" s="4"/>
      <c r="Z621" s="4"/>
      <c r="AA621" s="4"/>
    </row>
    <row r="622" spans="1:27" ht="12.75" customHeight="1" x14ac:dyDescent="0.25">
      <c r="A622" s="3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15"/>
      <c r="T622" s="4"/>
      <c r="U622" s="4"/>
      <c r="V622" s="4"/>
      <c r="W622" s="4"/>
      <c r="X622" s="4"/>
      <c r="Y622" s="4"/>
      <c r="Z622" s="4"/>
      <c r="AA622" s="4"/>
    </row>
    <row r="623" spans="1:27" ht="12.75" customHeight="1" x14ac:dyDescent="0.25">
      <c r="A623" s="3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15"/>
      <c r="T623" s="4"/>
      <c r="U623" s="4"/>
      <c r="V623" s="4"/>
      <c r="W623" s="4"/>
      <c r="X623" s="4"/>
      <c r="Y623" s="4"/>
      <c r="Z623" s="4"/>
      <c r="AA623" s="4"/>
    </row>
    <row r="624" spans="1:27" ht="12.75" customHeight="1" x14ac:dyDescent="0.25">
      <c r="A624" s="3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15"/>
      <c r="T624" s="4"/>
      <c r="U624" s="4"/>
      <c r="V624" s="4"/>
      <c r="W624" s="4"/>
      <c r="X624" s="4"/>
      <c r="Y624" s="4"/>
      <c r="Z624" s="4"/>
      <c r="AA624" s="4"/>
    </row>
    <row r="625" spans="1:27" ht="12.75" customHeight="1" x14ac:dyDescent="0.25">
      <c r="A625" s="3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15"/>
      <c r="T625" s="4"/>
      <c r="U625" s="4"/>
      <c r="V625" s="4"/>
      <c r="W625" s="4"/>
      <c r="X625" s="4"/>
      <c r="Y625" s="4"/>
      <c r="Z625" s="4"/>
      <c r="AA625" s="4"/>
    </row>
    <row r="626" spans="1:27" ht="12.75" customHeight="1" x14ac:dyDescent="0.25">
      <c r="A626" s="3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15"/>
      <c r="T626" s="4"/>
      <c r="U626" s="4"/>
      <c r="V626" s="4"/>
      <c r="W626" s="4"/>
      <c r="X626" s="4"/>
      <c r="Y626" s="4"/>
      <c r="Z626" s="4"/>
      <c r="AA626" s="4"/>
    </row>
    <row r="627" spans="1:27" ht="12.75" customHeight="1" x14ac:dyDescent="0.25">
      <c r="A627" s="3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15"/>
      <c r="T627" s="4"/>
      <c r="U627" s="4"/>
      <c r="V627" s="4"/>
      <c r="W627" s="4"/>
      <c r="X627" s="4"/>
      <c r="Y627" s="4"/>
      <c r="Z627" s="4"/>
      <c r="AA627" s="4"/>
    </row>
    <row r="628" spans="1:27" ht="12.75" customHeight="1" x14ac:dyDescent="0.25">
      <c r="A628" s="3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15"/>
      <c r="T628" s="4"/>
      <c r="U628" s="4"/>
      <c r="V628" s="4"/>
      <c r="W628" s="4"/>
      <c r="X628" s="4"/>
      <c r="Y628" s="4"/>
      <c r="Z628" s="4"/>
      <c r="AA628" s="4"/>
    </row>
    <row r="629" spans="1:27" ht="12.75" customHeight="1" x14ac:dyDescent="0.25">
      <c r="A629" s="3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15"/>
      <c r="T629" s="4"/>
      <c r="U629" s="4"/>
      <c r="V629" s="4"/>
      <c r="W629" s="4"/>
      <c r="X629" s="4"/>
      <c r="Y629" s="4"/>
      <c r="Z629" s="4"/>
      <c r="AA629" s="4"/>
    </row>
    <row r="630" spans="1:27" ht="12.75" customHeight="1" x14ac:dyDescent="0.25">
      <c r="A630" s="3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15"/>
      <c r="T630" s="4"/>
      <c r="U630" s="4"/>
      <c r="V630" s="4"/>
      <c r="W630" s="4"/>
      <c r="X630" s="4"/>
      <c r="Y630" s="4"/>
      <c r="Z630" s="4"/>
      <c r="AA630" s="4"/>
    </row>
    <row r="631" spans="1:27" ht="12.75" customHeight="1" x14ac:dyDescent="0.25">
      <c r="A631" s="3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15"/>
      <c r="T631" s="4"/>
      <c r="U631" s="4"/>
      <c r="V631" s="4"/>
      <c r="W631" s="4"/>
      <c r="X631" s="4"/>
      <c r="Y631" s="4"/>
      <c r="Z631" s="4"/>
      <c r="AA631" s="4"/>
    </row>
    <row r="632" spans="1:27" ht="12.75" customHeight="1" x14ac:dyDescent="0.25">
      <c r="A632" s="3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15"/>
      <c r="T632" s="4"/>
      <c r="U632" s="4"/>
      <c r="V632" s="4"/>
      <c r="W632" s="4"/>
      <c r="X632" s="4"/>
      <c r="Y632" s="4"/>
      <c r="Z632" s="4"/>
      <c r="AA632" s="4"/>
    </row>
    <row r="633" spans="1:27" ht="12.75" customHeight="1" x14ac:dyDescent="0.25">
      <c r="A633" s="3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15"/>
      <c r="T633" s="4"/>
      <c r="U633" s="4"/>
      <c r="V633" s="4"/>
      <c r="W633" s="4"/>
      <c r="X633" s="4"/>
      <c r="Y633" s="4"/>
      <c r="Z633" s="4"/>
      <c r="AA633" s="4"/>
    </row>
    <row r="634" spans="1:27" ht="12.75" customHeight="1" x14ac:dyDescent="0.25">
      <c r="A634" s="3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15"/>
      <c r="T634" s="4"/>
      <c r="U634" s="4"/>
      <c r="V634" s="4"/>
      <c r="W634" s="4"/>
      <c r="X634" s="4"/>
      <c r="Y634" s="4"/>
      <c r="Z634" s="4"/>
      <c r="AA634" s="4"/>
    </row>
    <row r="635" spans="1:27" ht="12.75" customHeight="1" x14ac:dyDescent="0.25">
      <c r="A635" s="3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15"/>
      <c r="T635" s="4"/>
      <c r="U635" s="4"/>
      <c r="V635" s="4"/>
      <c r="W635" s="4"/>
      <c r="X635" s="4"/>
      <c r="Y635" s="4"/>
      <c r="Z635" s="4"/>
      <c r="AA635" s="4"/>
    </row>
    <row r="636" spans="1:27" ht="12.75" customHeight="1" x14ac:dyDescent="0.25">
      <c r="A636" s="3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15"/>
      <c r="T636" s="4"/>
      <c r="U636" s="4"/>
      <c r="V636" s="4"/>
      <c r="W636" s="4"/>
      <c r="X636" s="4"/>
      <c r="Y636" s="4"/>
      <c r="Z636" s="4"/>
      <c r="AA636" s="4"/>
    </row>
    <row r="637" spans="1:27" ht="12.75" customHeight="1" x14ac:dyDescent="0.25">
      <c r="A637" s="3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15"/>
      <c r="T637" s="4"/>
      <c r="U637" s="4"/>
      <c r="V637" s="4"/>
      <c r="W637" s="4"/>
      <c r="X637" s="4"/>
      <c r="Y637" s="4"/>
      <c r="Z637" s="4"/>
      <c r="AA637" s="4"/>
    </row>
    <row r="638" spans="1:27" ht="12.75" customHeight="1" x14ac:dyDescent="0.25">
      <c r="A638" s="3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15"/>
      <c r="T638" s="4"/>
      <c r="U638" s="4"/>
      <c r="V638" s="4"/>
      <c r="W638" s="4"/>
      <c r="X638" s="4"/>
      <c r="Y638" s="4"/>
      <c r="Z638" s="4"/>
      <c r="AA638" s="4"/>
    </row>
    <row r="639" spans="1:27" ht="12.75" customHeight="1" x14ac:dyDescent="0.25">
      <c r="A639" s="3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15"/>
      <c r="T639" s="4"/>
      <c r="U639" s="4"/>
      <c r="V639" s="4"/>
      <c r="W639" s="4"/>
      <c r="X639" s="4"/>
      <c r="Y639" s="4"/>
      <c r="Z639" s="4"/>
      <c r="AA639" s="4"/>
    </row>
    <row r="640" spans="1:27" ht="12.75" customHeight="1" x14ac:dyDescent="0.25">
      <c r="A640" s="3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15"/>
      <c r="T640" s="4"/>
      <c r="U640" s="4"/>
      <c r="V640" s="4"/>
      <c r="W640" s="4"/>
      <c r="X640" s="4"/>
      <c r="Y640" s="4"/>
      <c r="Z640" s="4"/>
      <c r="AA640" s="4"/>
    </row>
    <row r="641" spans="1:27" ht="12.75" customHeight="1" x14ac:dyDescent="0.25">
      <c r="A641" s="3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15"/>
      <c r="T641" s="4"/>
      <c r="U641" s="4"/>
      <c r="V641" s="4"/>
      <c r="W641" s="4"/>
      <c r="X641" s="4"/>
      <c r="Y641" s="4"/>
      <c r="Z641" s="4"/>
      <c r="AA641" s="4"/>
    </row>
    <row r="642" spans="1:27" ht="12.75" customHeight="1" x14ac:dyDescent="0.25">
      <c r="A642" s="3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15"/>
      <c r="T642" s="4"/>
      <c r="U642" s="4"/>
      <c r="V642" s="4"/>
      <c r="W642" s="4"/>
      <c r="X642" s="4"/>
      <c r="Y642" s="4"/>
      <c r="Z642" s="4"/>
      <c r="AA642" s="4"/>
    </row>
    <row r="643" spans="1:27" ht="12.75" customHeight="1" x14ac:dyDescent="0.25">
      <c r="A643" s="3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15"/>
      <c r="T643" s="4"/>
      <c r="U643" s="4"/>
      <c r="V643" s="4"/>
      <c r="W643" s="4"/>
      <c r="X643" s="4"/>
      <c r="Y643" s="4"/>
      <c r="Z643" s="4"/>
      <c r="AA643" s="4"/>
    </row>
    <row r="644" spans="1:27" ht="12.75" customHeight="1" x14ac:dyDescent="0.25">
      <c r="A644" s="3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15"/>
      <c r="T644" s="4"/>
      <c r="U644" s="4"/>
      <c r="V644" s="4"/>
      <c r="W644" s="4"/>
      <c r="X644" s="4"/>
      <c r="Y644" s="4"/>
      <c r="Z644" s="4"/>
      <c r="AA644" s="4"/>
    </row>
    <row r="645" spans="1:27" ht="12.75" customHeight="1" x14ac:dyDescent="0.25">
      <c r="A645" s="3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15"/>
      <c r="T645" s="4"/>
      <c r="U645" s="4"/>
      <c r="V645" s="4"/>
      <c r="W645" s="4"/>
      <c r="X645" s="4"/>
      <c r="Y645" s="4"/>
      <c r="Z645" s="4"/>
      <c r="AA645" s="4"/>
    </row>
    <row r="646" spans="1:27" ht="12.75" customHeight="1" x14ac:dyDescent="0.25">
      <c r="A646" s="3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15"/>
      <c r="T646" s="4"/>
      <c r="U646" s="4"/>
      <c r="V646" s="4"/>
      <c r="W646" s="4"/>
      <c r="X646" s="4"/>
      <c r="Y646" s="4"/>
      <c r="Z646" s="4"/>
      <c r="AA646" s="4"/>
    </row>
    <row r="647" spans="1:27" ht="12.75" customHeight="1" x14ac:dyDescent="0.25">
      <c r="A647" s="3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15"/>
      <c r="T647" s="4"/>
      <c r="U647" s="4"/>
      <c r="V647" s="4"/>
      <c r="W647" s="4"/>
      <c r="X647" s="4"/>
      <c r="Y647" s="4"/>
      <c r="Z647" s="4"/>
      <c r="AA647" s="4"/>
    </row>
    <row r="648" spans="1:27" ht="12.75" customHeight="1" x14ac:dyDescent="0.25">
      <c r="A648" s="3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15"/>
      <c r="T648" s="4"/>
      <c r="U648" s="4"/>
      <c r="V648" s="4"/>
      <c r="W648" s="4"/>
      <c r="X648" s="4"/>
      <c r="Y648" s="4"/>
      <c r="Z648" s="4"/>
      <c r="AA648" s="4"/>
    </row>
    <row r="649" spans="1:27" ht="12.75" customHeight="1" x14ac:dyDescent="0.25">
      <c r="A649" s="3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15"/>
      <c r="T649" s="4"/>
      <c r="U649" s="4"/>
      <c r="V649" s="4"/>
      <c r="W649" s="4"/>
      <c r="X649" s="4"/>
      <c r="Y649" s="4"/>
      <c r="Z649" s="4"/>
      <c r="AA649" s="4"/>
    </row>
    <row r="650" spans="1:27" ht="12.75" customHeight="1" x14ac:dyDescent="0.25">
      <c r="A650" s="3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15"/>
      <c r="T650" s="4"/>
      <c r="U650" s="4"/>
      <c r="V650" s="4"/>
      <c r="W650" s="4"/>
      <c r="X650" s="4"/>
      <c r="Y650" s="4"/>
      <c r="Z650" s="4"/>
      <c r="AA650" s="4"/>
    </row>
    <row r="651" spans="1:27" ht="12.75" customHeight="1" x14ac:dyDescent="0.25">
      <c r="A651" s="3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15"/>
      <c r="T651" s="4"/>
      <c r="U651" s="4"/>
      <c r="V651" s="4"/>
      <c r="W651" s="4"/>
      <c r="X651" s="4"/>
      <c r="Y651" s="4"/>
      <c r="Z651" s="4"/>
      <c r="AA651" s="4"/>
    </row>
    <row r="652" spans="1:27" ht="12.75" customHeight="1" x14ac:dyDescent="0.25">
      <c r="A652" s="3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15"/>
      <c r="T652" s="4"/>
      <c r="U652" s="4"/>
      <c r="V652" s="4"/>
      <c r="W652" s="4"/>
      <c r="X652" s="4"/>
      <c r="Y652" s="4"/>
      <c r="Z652" s="4"/>
      <c r="AA652" s="4"/>
    </row>
    <row r="653" spans="1:27" ht="12.75" customHeight="1" x14ac:dyDescent="0.25">
      <c r="A653" s="3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15"/>
      <c r="T653" s="4"/>
      <c r="U653" s="4"/>
      <c r="V653" s="4"/>
      <c r="W653" s="4"/>
      <c r="X653" s="4"/>
      <c r="Y653" s="4"/>
      <c r="Z653" s="4"/>
      <c r="AA653" s="4"/>
    </row>
    <row r="654" spans="1:27" ht="12.75" customHeight="1" x14ac:dyDescent="0.25">
      <c r="A654" s="3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15"/>
      <c r="T654" s="4"/>
      <c r="U654" s="4"/>
      <c r="V654" s="4"/>
      <c r="W654" s="4"/>
      <c r="X654" s="4"/>
      <c r="Y654" s="4"/>
      <c r="Z654" s="4"/>
      <c r="AA654" s="4"/>
    </row>
    <row r="655" spans="1:27" ht="12.75" customHeight="1" x14ac:dyDescent="0.25">
      <c r="A655" s="3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15"/>
      <c r="T655" s="4"/>
      <c r="U655" s="4"/>
      <c r="V655" s="4"/>
      <c r="W655" s="4"/>
      <c r="X655" s="4"/>
      <c r="Y655" s="4"/>
      <c r="Z655" s="4"/>
      <c r="AA655" s="4"/>
    </row>
    <row r="656" spans="1:27" ht="12.75" customHeight="1" x14ac:dyDescent="0.25">
      <c r="A656" s="3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15"/>
      <c r="T656" s="4"/>
      <c r="U656" s="4"/>
      <c r="V656" s="4"/>
      <c r="W656" s="4"/>
      <c r="X656" s="4"/>
      <c r="Y656" s="4"/>
      <c r="Z656" s="4"/>
      <c r="AA656" s="4"/>
    </row>
    <row r="657" spans="1:27" ht="12.75" customHeight="1" x14ac:dyDescent="0.25">
      <c r="A657" s="3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15"/>
      <c r="T657" s="4"/>
      <c r="U657" s="4"/>
      <c r="V657" s="4"/>
      <c r="W657" s="4"/>
      <c r="X657" s="4"/>
      <c r="Y657" s="4"/>
      <c r="Z657" s="4"/>
      <c r="AA657" s="4"/>
    </row>
    <row r="658" spans="1:27" ht="12.75" customHeight="1" x14ac:dyDescent="0.25">
      <c r="A658" s="3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15"/>
      <c r="T658" s="4"/>
      <c r="U658" s="4"/>
      <c r="V658" s="4"/>
      <c r="W658" s="4"/>
      <c r="X658" s="4"/>
      <c r="Y658" s="4"/>
      <c r="Z658" s="4"/>
      <c r="AA658" s="4"/>
    </row>
    <row r="659" spans="1:27" ht="12.75" customHeight="1" x14ac:dyDescent="0.25">
      <c r="A659" s="3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15"/>
      <c r="T659" s="4"/>
      <c r="U659" s="4"/>
      <c r="V659" s="4"/>
      <c r="W659" s="4"/>
      <c r="X659" s="4"/>
      <c r="Y659" s="4"/>
      <c r="Z659" s="4"/>
      <c r="AA659" s="4"/>
    </row>
    <row r="660" spans="1:27" ht="12.75" customHeight="1" x14ac:dyDescent="0.25">
      <c r="A660" s="3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15"/>
      <c r="T660" s="4"/>
      <c r="U660" s="4"/>
      <c r="V660" s="4"/>
      <c r="W660" s="4"/>
      <c r="X660" s="4"/>
      <c r="Y660" s="4"/>
      <c r="Z660" s="4"/>
      <c r="AA660" s="4"/>
    </row>
    <row r="661" spans="1:27" ht="12.75" customHeight="1" x14ac:dyDescent="0.25">
      <c r="A661" s="3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15"/>
      <c r="T661" s="4"/>
      <c r="U661" s="4"/>
      <c r="V661" s="4"/>
      <c r="W661" s="4"/>
      <c r="X661" s="4"/>
      <c r="Y661" s="4"/>
      <c r="Z661" s="4"/>
      <c r="AA661" s="4"/>
    </row>
    <row r="662" spans="1:27" ht="12.75" customHeight="1" x14ac:dyDescent="0.25">
      <c r="A662" s="3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15"/>
      <c r="T662" s="4"/>
      <c r="U662" s="4"/>
      <c r="V662" s="4"/>
      <c r="W662" s="4"/>
      <c r="X662" s="4"/>
      <c r="Y662" s="4"/>
      <c r="Z662" s="4"/>
      <c r="AA662" s="4"/>
    </row>
    <row r="663" spans="1:27" ht="12.75" customHeight="1" x14ac:dyDescent="0.25">
      <c r="A663" s="3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15"/>
      <c r="T663" s="4"/>
      <c r="U663" s="4"/>
      <c r="V663" s="4"/>
      <c r="W663" s="4"/>
      <c r="X663" s="4"/>
      <c r="Y663" s="4"/>
      <c r="Z663" s="4"/>
      <c r="AA663" s="4"/>
    </row>
    <row r="664" spans="1:27" ht="12.75" customHeight="1" x14ac:dyDescent="0.25">
      <c r="A664" s="3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15"/>
      <c r="T664" s="4"/>
      <c r="U664" s="4"/>
      <c r="V664" s="4"/>
      <c r="W664" s="4"/>
      <c r="X664" s="4"/>
      <c r="Y664" s="4"/>
      <c r="Z664" s="4"/>
      <c r="AA664" s="4"/>
    </row>
    <row r="665" spans="1:27" ht="12.75" customHeight="1" x14ac:dyDescent="0.25">
      <c r="A665" s="3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15"/>
      <c r="T665" s="4"/>
      <c r="U665" s="4"/>
      <c r="V665" s="4"/>
      <c r="W665" s="4"/>
      <c r="X665" s="4"/>
      <c r="Y665" s="4"/>
      <c r="Z665" s="4"/>
      <c r="AA665" s="4"/>
    </row>
    <row r="666" spans="1:27" ht="12.75" customHeight="1" x14ac:dyDescent="0.25">
      <c r="A666" s="3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15"/>
      <c r="T666" s="4"/>
      <c r="U666" s="4"/>
      <c r="V666" s="4"/>
      <c r="W666" s="4"/>
      <c r="X666" s="4"/>
      <c r="Y666" s="4"/>
      <c r="Z666" s="4"/>
      <c r="AA666" s="4"/>
    </row>
    <row r="667" spans="1:27" ht="12.75" customHeight="1" x14ac:dyDescent="0.25">
      <c r="A667" s="3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15"/>
      <c r="T667" s="4"/>
      <c r="U667" s="4"/>
      <c r="V667" s="4"/>
      <c r="W667" s="4"/>
      <c r="X667" s="4"/>
      <c r="Y667" s="4"/>
      <c r="Z667" s="4"/>
      <c r="AA667" s="4"/>
    </row>
    <row r="668" spans="1:27" ht="12.75" customHeight="1" x14ac:dyDescent="0.25">
      <c r="A668" s="3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15"/>
      <c r="T668" s="4"/>
      <c r="U668" s="4"/>
      <c r="V668" s="4"/>
      <c r="W668" s="4"/>
      <c r="X668" s="4"/>
      <c r="Y668" s="4"/>
      <c r="Z668" s="4"/>
      <c r="AA668" s="4"/>
    </row>
    <row r="669" spans="1:27" ht="12.75" customHeight="1" x14ac:dyDescent="0.25">
      <c r="A669" s="3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15"/>
      <c r="T669" s="4"/>
      <c r="U669" s="4"/>
      <c r="V669" s="4"/>
      <c r="W669" s="4"/>
      <c r="X669" s="4"/>
      <c r="Y669" s="4"/>
      <c r="Z669" s="4"/>
      <c r="AA669" s="4"/>
    </row>
    <row r="670" spans="1:27" ht="12.75" customHeight="1" x14ac:dyDescent="0.25">
      <c r="A670" s="3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15"/>
      <c r="T670" s="4"/>
      <c r="U670" s="4"/>
      <c r="V670" s="4"/>
      <c r="W670" s="4"/>
      <c r="X670" s="4"/>
      <c r="Y670" s="4"/>
      <c r="Z670" s="4"/>
      <c r="AA670" s="4"/>
    </row>
    <row r="671" spans="1:27" ht="12.75" customHeight="1" x14ac:dyDescent="0.25">
      <c r="A671" s="3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15"/>
      <c r="T671" s="4"/>
      <c r="U671" s="4"/>
      <c r="V671" s="4"/>
      <c r="W671" s="4"/>
      <c r="X671" s="4"/>
      <c r="Y671" s="4"/>
      <c r="Z671" s="4"/>
      <c r="AA671" s="4"/>
    </row>
    <row r="672" spans="1:27" ht="12.75" customHeight="1" x14ac:dyDescent="0.25">
      <c r="A672" s="3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15"/>
      <c r="T672" s="4"/>
      <c r="U672" s="4"/>
      <c r="V672" s="4"/>
      <c r="W672" s="4"/>
      <c r="X672" s="4"/>
      <c r="Y672" s="4"/>
      <c r="Z672" s="4"/>
      <c r="AA672" s="4"/>
    </row>
    <row r="673" spans="1:27" ht="12.75" customHeight="1" x14ac:dyDescent="0.25">
      <c r="A673" s="3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15"/>
      <c r="T673" s="4"/>
      <c r="U673" s="4"/>
      <c r="V673" s="4"/>
      <c r="W673" s="4"/>
      <c r="X673" s="4"/>
      <c r="Y673" s="4"/>
      <c r="Z673" s="4"/>
      <c r="AA673" s="4"/>
    </row>
    <row r="674" spans="1:27" ht="12.75" customHeight="1" x14ac:dyDescent="0.25">
      <c r="A674" s="3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15"/>
      <c r="T674" s="4"/>
      <c r="U674" s="4"/>
      <c r="V674" s="4"/>
      <c r="W674" s="4"/>
      <c r="X674" s="4"/>
      <c r="Y674" s="4"/>
      <c r="Z674" s="4"/>
      <c r="AA674" s="4"/>
    </row>
    <row r="675" spans="1:27" ht="12.75" customHeight="1" x14ac:dyDescent="0.25">
      <c r="A675" s="3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15"/>
      <c r="T675" s="4"/>
      <c r="U675" s="4"/>
      <c r="V675" s="4"/>
      <c r="W675" s="4"/>
      <c r="X675" s="4"/>
      <c r="Y675" s="4"/>
      <c r="Z675" s="4"/>
      <c r="AA675" s="4"/>
    </row>
    <row r="676" spans="1:27" ht="12.75" customHeight="1" x14ac:dyDescent="0.25">
      <c r="A676" s="3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15"/>
      <c r="T676" s="4"/>
      <c r="U676" s="4"/>
      <c r="V676" s="4"/>
      <c r="W676" s="4"/>
      <c r="X676" s="4"/>
      <c r="Y676" s="4"/>
      <c r="Z676" s="4"/>
      <c r="AA676" s="4"/>
    </row>
    <row r="677" spans="1:27" ht="12.75" customHeight="1" x14ac:dyDescent="0.25">
      <c r="A677" s="3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15"/>
      <c r="T677" s="4"/>
      <c r="U677" s="4"/>
      <c r="V677" s="4"/>
      <c r="W677" s="4"/>
      <c r="X677" s="4"/>
      <c r="Y677" s="4"/>
      <c r="Z677" s="4"/>
      <c r="AA677" s="4"/>
    </row>
    <row r="678" spans="1:27" ht="12.75" customHeight="1" x14ac:dyDescent="0.25">
      <c r="A678" s="3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15"/>
      <c r="T678" s="4"/>
      <c r="U678" s="4"/>
      <c r="V678" s="4"/>
      <c r="W678" s="4"/>
      <c r="X678" s="4"/>
      <c r="Y678" s="4"/>
      <c r="Z678" s="4"/>
      <c r="AA678" s="4"/>
    </row>
    <row r="679" spans="1:27" ht="12.75" customHeight="1" x14ac:dyDescent="0.25">
      <c r="A679" s="3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15"/>
      <c r="T679" s="4"/>
      <c r="U679" s="4"/>
      <c r="V679" s="4"/>
      <c r="W679" s="4"/>
      <c r="X679" s="4"/>
      <c r="Y679" s="4"/>
      <c r="Z679" s="4"/>
      <c r="AA679" s="4"/>
    </row>
    <row r="680" spans="1:27" ht="12.75" customHeight="1" x14ac:dyDescent="0.25">
      <c r="A680" s="3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15"/>
      <c r="T680" s="4"/>
      <c r="U680" s="4"/>
      <c r="V680" s="4"/>
      <c r="W680" s="4"/>
      <c r="X680" s="4"/>
      <c r="Y680" s="4"/>
      <c r="Z680" s="4"/>
      <c r="AA680" s="4"/>
    </row>
    <row r="681" spans="1:27" ht="12.75" customHeight="1" x14ac:dyDescent="0.25">
      <c r="A681" s="3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15"/>
      <c r="T681" s="4"/>
      <c r="U681" s="4"/>
      <c r="V681" s="4"/>
      <c r="W681" s="4"/>
      <c r="X681" s="4"/>
      <c r="Y681" s="4"/>
      <c r="Z681" s="4"/>
      <c r="AA681" s="4"/>
    </row>
    <row r="682" spans="1:27" ht="12.75" customHeight="1" x14ac:dyDescent="0.25">
      <c r="A682" s="3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15"/>
      <c r="T682" s="4"/>
      <c r="U682" s="4"/>
      <c r="V682" s="4"/>
      <c r="W682" s="4"/>
      <c r="X682" s="4"/>
      <c r="Y682" s="4"/>
      <c r="Z682" s="4"/>
      <c r="AA682" s="4"/>
    </row>
    <row r="683" spans="1:27" ht="12.75" customHeight="1" x14ac:dyDescent="0.25">
      <c r="A683" s="3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15"/>
      <c r="T683" s="4"/>
      <c r="U683" s="4"/>
      <c r="V683" s="4"/>
      <c r="W683" s="4"/>
      <c r="X683" s="4"/>
      <c r="Y683" s="4"/>
      <c r="Z683" s="4"/>
      <c r="AA683" s="4"/>
    </row>
    <row r="684" spans="1:27" ht="12.75" customHeight="1" x14ac:dyDescent="0.25">
      <c r="A684" s="3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15"/>
      <c r="T684" s="4"/>
      <c r="U684" s="4"/>
      <c r="V684" s="4"/>
      <c r="W684" s="4"/>
      <c r="X684" s="4"/>
      <c r="Y684" s="4"/>
      <c r="Z684" s="4"/>
      <c r="AA684" s="4"/>
    </row>
    <row r="685" spans="1:27" ht="12.75" customHeight="1" x14ac:dyDescent="0.25">
      <c r="A685" s="3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15"/>
      <c r="T685" s="4"/>
      <c r="U685" s="4"/>
      <c r="V685" s="4"/>
      <c r="W685" s="4"/>
      <c r="X685" s="4"/>
      <c r="Y685" s="4"/>
      <c r="Z685" s="4"/>
      <c r="AA685" s="4"/>
    </row>
    <row r="686" spans="1:27" ht="12.75" customHeight="1" x14ac:dyDescent="0.25">
      <c r="A686" s="3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15"/>
      <c r="T686" s="4"/>
      <c r="U686" s="4"/>
      <c r="V686" s="4"/>
      <c r="W686" s="4"/>
      <c r="X686" s="4"/>
      <c r="Y686" s="4"/>
      <c r="Z686" s="4"/>
      <c r="AA686" s="4"/>
    </row>
    <row r="687" spans="1:27" ht="12.75" customHeight="1" x14ac:dyDescent="0.25">
      <c r="A687" s="3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15"/>
      <c r="T687" s="4"/>
      <c r="U687" s="4"/>
      <c r="V687" s="4"/>
      <c r="W687" s="4"/>
      <c r="X687" s="4"/>
      <c r="Y687" s="4"/>
      <c r="Z687" s="4"/>
      <c r="AA687" s="4"/>
    </row>
    <row r="688" spans="1:27" ht="12.75" customHeight="1" x14ac:dyDescent="0.25">
      <c r="A688" s="3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15"/>
      <c r="T688" s="4"/>
      <c r="U688" s="4"/>
      <c r="V688" s="4"/>
      <c r="W688" s="4"/>
      <c r="X688" s="4"/>
      <c r="Y688" s="4"/>
      <c r="Z688" s="4"/>
      <c r="AA688" s="4"/>
    </row>
    <row r="689" spans="1:27" ht="12.75" customHeight="1" x14ac:dyDescent="0.25">
      <c r="A689" s="3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15"/>
      <c r="T689" s="4"/>
      <c r="U689" s="4"/>
      <c r="V689" s="4"/>
      <c r="W689" s="4"/>
      <c r="X689" s="4"/>
      <c r="Y689" s="4"/>
      <c r="Z689" s="4"/>
      <c r="AA689" s="4"/>
    </row>
    <row r="690" spans="1:27" ht="12.75" customHeight="1" x14ac:dyDescent="0.25">
      <c r="A690" s="3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15"/>
      <c r="T690" s="4"/>
      <c r="U690" s="4"/>
      <c r="V690" s="4"/>
      <c r="W690" s="4"/>
      <c r="X690" s="4"/>
      <c r="Y690" s="4"/>
      <c r="Z690" s="4"/>
      <c r="AA690" s="4"/>
    </row>
    <row r="691" spans="1:27" ht="12.75" customHeight="1" x14ac:dyDescent="0.25">
      <c r="A691" s="3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15"/>
      <c r="T691" s="4"/>
      <c r="U691" s="4"/>
      <c r="V691" s="4"/>
      <c r="W691" s="4"/>
      <c r="X691" s="4"/>
      <c r="Y691" s="4"/>
      <c r="Z691" s="4"/>
      <c r="AA691" s="4"/>
    </row>
    <row r="692" spans="1:27" ht="12.75" customHeight="1" x14ac:dyDescent="0.25">
      <c r="A692" s="3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15"/>
      <c r="T692" s="4"/>
      <c r="U692" s="4"/>
      <c r="V692" s="4"/>
      <c r="W692" s="4"/>
      <c r="X692" s="4"/>
      <c r="Y692" s="4"/>
      <c r="Z692" s="4"/>
      <c r="AA692" s="4"/>
    </row>
    <row r="693" spans="1:27" ht="12.75" customHeight="1" x14ac:dyDescent="0.25">
      <c r="A693" s="3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15"/>
      <c r="T693" s="4"/>
      <c r="U693" s="4"/>
      <c r="V693" s="4"/>
      <c r="W693" s="4"/>
      <c r="X693" s="4"/>
      <c r="Y693" s="4"/>
      <c r="Z693" s="4"/>
      <c r="AA693" s="4"/>
    </row>
    <row r="694" spans="1:27" ht="12.75" customHeight="1" x14ac:dyDescent="0.25">
      <c r="A694" s="3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15"/>
      <c r="T694" s="4"/>
      <c r="U694" s="4"/>
      <c r="V694" s="4"/>
      <c r="W694" s="4"/>
      <c r="X694" s="4"/>
      <c r="Y694" s="4"/>
      <c r="Z694" s="4"/>
      <c r="AA694" s="4"/>
    </row>
    <row r="695" spans="1:27" ht="12.75" customHeight="1" x14ac:dyDescent="0.25">
      <c r="A695" s="3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15"/>
      <c r="T695" s="4"/>
      <c r="U695" s="4"/>
      <c r="V695" s="4"/>
      <c r="W695" s="4"/>
      <c r="X695" s="4"/>
      <c r="Y695" s="4"/>
      <c r="Z695" s="4"/>
      <c r="AA695" s="4"/>
    </row>
    <row r="696" spans="1:27" ht="12.75" customHeight="1" x14ac:dyDescent="0.25">
      <c r="A696" s="3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15"/>
      <c r="T696" s="4"/>
      <c r="U696" s="4"/>
      <c r="V696" s="4"/>
      <c r="W696" s="4"/>
      <c r="X696" s="4"/>
      <c r="Y696" s="4"/>
      <c r="Z696" s="4"/>
      <c r="AA696" s="4"/>
    </row>
    <row r="697" spans="1:27" ht="12.75" customHeight="1" x14ac:dyDescent="0.25">
      <c r="A697" s="3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15"/>
      <c r="T697" s="4"/>
      <c r="U697" s="4"/>
      <c r="V697" s="4"/>
      <c r="W697" s="4"/>
      <c r="X697" s="4"/>
      <c r="Y697" s="4"/>
      <c r="Z697" s="4"/>
      <c r="AA697" s="4"/>
    </row>
    <row r="698" spans="1:27" ht="12.75" customHeight="1" x14ac:dyDescent="0.25">
      <c r="A698" s="3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15"/>
      <c r="T698" s="4"/>
      <c r="U698" s="4"/>
      <c r="V698" s="4"/>
      <c r="W698" s="4"/>
      <c r="X698" s="4"/>
      <c r="Y698" s="4"/>
      <c r="Z698" s="4"/>
      <c r="AA698" s="4"/>
    </row>
    <row r="699" spans="1:27" ht="12.75" customHeight="1" x14ac:dyDescent="0.25">
      <c r="A699" s="3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15"/>
      <c r="T699" s="4"/>
      <c r="U699" s="4"/>
      <c r="V699" s="4"/>
      <c r="W699" s="4"/>
      <c r="X699" s="4"/>
      <c r="Y699" s="4"/>
      <c r="Z699" s="4"/>
      <c r="AA699" s="4"/>
    </row>
    <row r="700" spans="1:27" ht="12.75" customHeight="1" x14ac:dyDescent="0.25">
      <c r="A700" s="3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15"/>
      <c r="T700" s="4"/>
      <c r="U700" s="4"/>
      <c r="V700" s="4"/>
      <c r="W700" s="4"/>
      <c r="X700" s="4"/>
      <c r="Y700" s="4"/>
      <c r="Z700" s="4"/>
      <c r="AA700" s="4"/>
    </row>
    <row r="701" spans="1:27" ht="12.75" customHeight="1" x14ac:dyDescent="0.25">
      <c r="A701" s="3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15"/>
      <c r="T701" s="4"/>
      <c r="U701" s="4"/>
      <c r="V701" s="4"/>
      <c r="W701" s="4"/>
      <c r="X701" s="4"/>
      <c r="Y701" s="4"/>
      <c r="Z701" s="4"/>
      <c r="AA701" s="4"/>
    </row>
    <row r="702" spans="1:27" ht="12.75" customHeight="1" x14ac:dyDescent="0.25">
      <c r="A702" s="3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15"/>
      <c r="T702" s="4"/>
      <c r="U702" s="4"/>
      <c r="V702" s="4"/>
      <c r="W702" s="4"/>
      <c r="X702" s="4"/>
      <c r="Y702" s="4"/>
      <c r="Z702" s="4"/>
      <c r="AA702" s="4"/>
    </row>
    <row r="703" spans="1:27" ht="12.75" customHeight="1" x14ac:dyDescent="0.25">
      <c r="A703" s="3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15"/>
      <c r="T703" s="4"/>
      <c r="U703" s="4"/>
      <c r="V703" s="4"/>
      <c r="W703" s="4"/>
      <c r="X703" s="4"/>
      <c r="Y703" s="4"/>
      <c r="Z703" s="4"/>
      <c r="AA703" s="4"/>
    </row>
    <row r="704" spans="1:27" ht="12.75" customHeight="1" x14ac:dyDescent="0.25">
      <c r="A704" s="3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15"/>
      <c r="T704" s="4"/>
      <c r="U704" s="4"/>
      <c r="V704" s="4"/>
      <c r="W704" s="4"/>
      <c r="X704" s="4"/>
      <c r="Y704" s="4"/>
      <c r="Z704" s="4"/>
      <c r="AA704" s="4"/>
    </row>
    <row r="705" spans="1:27" ht="12.75" customHeight="1" x14ac:dyDescent="0.25">
      <c r="A705" s="3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15"/>
      <c r="T705" s="4"/>
      <c r="U705" s="4"/>
      <c r="V705" s="4"/>
      <c r="W705" s="4"/>
      <c r="X705" s="4"/>
      <c r="Y705" s="4"/>
      <c r="Z705" s="4"/>
      <c r="AA705" s="4"/>
    </row>
    <row r="706" spans="1:27" ht="12.75" customHeight="1" x14ac:dyDescent="0.25">
      <c r="A706" s="3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15"/>
      <c r="T706" s="4"/>
      <c r="U706" s="4"/>
      <c r="V706" s="4"/>
      <c r="W706" s="4"/>
      <c r="X706" s="4"/>
      <c r="Y706" s="4"/>
      <c r="Z706" s="4"/>
      <c r="AA706" s="4"/>
    </row>
    <row r="707" spans="1:27" ht="12.75" customHeight="1" x14ac:dyDescent="0.25">
      <c r="A707" s="3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15"/>
      <c r="T707" s="4"/>
      <c r="U707" s="4"/>
      <c r="V707" s="4"/>
      <c r="W707" s="4"/>
      <c r="X707" s="4"/>
      <c r="Y707" s="4"/>
      <c r="Z707" s="4"/>
      <c r="AA707" s="4"/>
    </row>
    <row r="708" spans="1:27" ht="12.75" customHeight="1" x14ac:dyDescent="0.25">
      <c r="A708" s="3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15"/>
      <c r="T708" s="4"/>
      <c r="U708" s="4"/>
      <c r="V708" s="4"/>
      <c r="W708" s="4"/>
      <c r="X708" s="4"/>
      <c r="Y708" s="4"/>
      <c r="Z708" s="4"/>
      <c r="AA708" s="4"/>
    </row>
    <row r="709" spans="1:27" ht="12.75" customHeight="1" x14ac:dyDescent="0.25">
      <c r="A709" s="3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15"/>
      <c r="T709" s="4"/>
      <c r="U709" s="4"/>
      <c r="V709" s="4"/>
      <c r="W709" s="4"/>
      <c r="X709" s="4"/>
      <c r="Y709" s="4"/>
      <c r="Z709" s="4"/>
      <c r="AA709" s="4"/>
    </row>
    <row r="710" spans="1:27" ht="12.75" customHeight="1" x14ac:dyDescent="0.25">
      <c r="A710" s="3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15"/>
      <c r="T710" s="4"/>
      <c r="U710" s="4"/>
      <c r="V710" s="4"/>
      <c r="W710" s="4"/>
      <c r="X710" s="4"/>
      <c r="Y710" s="4"/>
      <c r="Z710" s="4"/>
      <c r="AA710" s="4"/>
    </row>
    <row r="711" spans="1:27" ht="12.75" customHeight="1" x14ac:dyDescent="0.25">
      <c r="A711" s="3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15"/>
      <c r="T711" s="4"/>
      <c r="U711" s="4"/>
      <c r="V711" s="4"/>
      <c r="W711" s="4"/>
      <c r="X711" s="4"/>
      <c r="Y711" s="4"/>
      <c r="Z711" s="4"/>
      <c r="AA711" s="4"/>
    </row>
    <row r="712" spans="1:27" ht="12.75" customHeight="1" x14ac:dyDescent="0.25">
      <c r="A712" s="3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15"/>
      <c r="T712" s="4"/>
      <c r="U712" s="4"/>
      <c r="V712" s="4"/>
      <c r="W712" s="4"/>
      <c r="X712" s="4"/>
      <c r="Y712" s="4"/>
      <c r="Z712" s="4"/>
      <c r="AA712" s="4"/>
    </row>
    <row r="713" spans="1:27" ht="12.75" customHeight="1" x14ac:dyDescent="0.25">
      <c r="A713" s="3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15"/>
      <c r="T713" s="4"/>
      <c r="U713" s="4"/>
      <c r="V713" s="4"/>
      <c r="W713" s="4"/>
      <c r="X713" s="4"/>
      <c r="Y713" s="4"/>
      <c r="Z713" s="4"/>
      <c r="AA713" s="4"/>
    </row>
    <row r="714" spans="1:27" ht="12.75" customHeight="1" x14ac:dyDescent="0.25">
      <c r="A714" s="3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15"/>
      <c r="T714" s="4"/>
      <c r="U714" s="4"/>
      <c r="V714" s="4"/>
      <c r="W714" s="4"/>
      <c r="X714" s="4"/>
      <c r="Y714" s="4"/>
      <c r="Z714" s="4"/>
      <c r="AA714" s="4"/>
    </row>
    <row r="715" spans="1:27" ht="12.75" customHeight="1" x14ac:dyDescent="0.25">
      <c r="A715" s="3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15"/>
      <c r="T715" s="4"/>
      <c r="U715" s="4"/>
      <c r="V715" s="4"/>
      <c r="W715" s="4"/>
      <c r="X715" s="4"/>
      <c r="Y715" s="4"/>
      <c r="Z715" s="4"/>
      <c r="AA715" s="4"/>
    </row>
    <row r="716" spans="1:27" ht="12.75" customHeight="1" x14ac:dyDescent="0.25">
      <c r="A716" s="3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15"/>
      <c r="T716" s="4"/>
      <c r="U716" s="4"/>
      <c r="V716" s="4"/>
      <c r="W716" s="4"/>
      <c r="X716" s="4"/>
      <c r="Y716" s="4"/>
      <c r="Z716" s="4"/>
      <c r="AA716" s="4"/>
    </row>
    <row r="717" spans="1:27" ht="12.75" customHeight="1" x14ac:dyDescent="0.25">
      <c r="A717" s="3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15"/>
      <c r="T717" s="4"/>
      <c r="U717" s="4"/>
      <c r="V717" s="4"/>
      <c r="W717" s="4"/>
      <c r="X717" s="4"/>
      <c r="Y717" s="4"/>
      <c r="Z717" s="4"/>
      <c r="AA717" s="4"/>
    </row>
    <row r="718" spans="1:27" ht="12.75" customHeight="1" x14ac:dyDescent="0.25">
      <c r="A718" s="3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15"/>
      <c r="T718" s="4"/>
      <c r="U718" s="4"/>
      <c r="V718" s="4"/>
      <c r="W718" s="4"/>
      <c r="X718" s="4"/>
      <c r="Y718" s="4"/>
      <c r="Z718" s="4"/>
      <c r="AA718" s="4"/>
    </row>
    <row r="719" spans="1:27" ht="12.75" customHeight="1" x14ac:dyDescent="0.25">
      <c r="A719" s="3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15"/>
      <c r="T719" s="4"/>
      <c r="U719" s="4"/>
      <c r="V719" s="4"/>
      <c r="W719" s="4"/>
      <c r="X719" s="4"/>
      <c r="Y719" s="4"/>
      <c r="Z719" s="4"/>
      <c r="AA719" s="4"/>
    </row>
    <row r="720" spans="1:27" ht="12.75" customHeight="1" x14ac:dyDescent="0.25">
      <c r="A720" s="3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15"/>
      <c r="T720" s="4"/>
      <c r="U720" s="4"/>
      <c r="V720" s="4"/>
      <c r="W720" s="4"/>
      <c r="X720" s="4"/>
      <c r="Y720" s="4"/>
      <c r="Z720" s="4"/>
      <c r="AA720" s="4"/>
    </row>
    <row r="721" spans="1:27" ht="12.75" customHeight="1" x14ac:dyDescent="0.25">
      <c r="A721" s="3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15"/>
      <c r="T721" s="4"/>
      <c r="U721" s="4"/>
      <c r="V721" s="4"/>
      <c r="W721" s="4"/>
      <c r="X721" s="4"/>
      <c r="Y721" s="4"/>
      <c r="Z721" s="4"/>
      <c r="AA721" s="4"/>
    </row>
    <row r="722" spans="1:27" ht="12.75" customHeight="1" x14ac:dyDescent="0.25">
      <c r="A722" s="3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15"/>
      <c r="T722" s="4"/>
      <c r="U722" s="4"/>
      <c r="V722" s="4"/>
      <c r="W722" s="4"/>
      <c r="X722" s="4"/>
      <c r="Y722" s="4"/>
      <c r="Z722" s="4"/>
      <c r="AA722" s="4"/>
    </row>
    <row r="723" spans="1:27" ht="12.75" customHeight="1" x14ac:dyDescent="0.25">
      <c r="A723" s="3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15"/>
      <c r="T723" s="4"/>
      <c r="U723" s="4"/>
      <c r="V723" s="4"/>
      <c r="W723" s="4"/>
      <c r="X723" s="4"/>
      <c r="Y723" s="4"/>
      <c r="Z723" s="4"/>
      <c r="AA723" s="4"/>
    </row>
    <row r="724" spans="1:27" ht="12.75" customHeight="1" x14ac:dyDescent="0.25">
      <c r="A724" s="3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15"/>
      <c r="T724" s="4"/>
      <c r="U724" s="4"/>
      <c r="V724" s="4"/>
      <c r="W724" s="4"/>
      <c r="X724" s="4"/>
      <c r="Y724" s="4"/>
      <c r="Z724" s="4"/>
      <c r="AA724" s="4"/>
    </row>
    <row r="725" spans="1:27" ht="12.75" customHeight="1" x14ac:dyDescent="0.25">
      <c r="A725" s="3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15"/>
      <c r="T725" s="4"/>
      <c r="U725" s="4"/>
      <c r="V725" s="4"/>
      <c r="W725" s="4"/>
      <c r="X725" s="4"/>
      <c r="Y725" s="4"/>
      <c r="Z725" s="4"/>
      <c r="AA725" s="4"/>
    </row>
    <row r="726" spans="1:27" ht="12.75" customHeight="1" x14ac:dyDescent="0.25">
      <c r="A726" s="3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15"/>
      <c r="T726" s="4"/>
      <c r="U726" s="4"/>
      <c r="V726" s="4"/>
      <c r="W726" s="4"/>
      <c r="X726" s="4"/>
      <c r="Y726" s="4"/>
      <c r="Z726" s="4"/>
      <c r="AA726" s="4"/>
    </row>
    <row r="727" spans="1:27" ht="12.75" customHeight="1" x14ac:dyDescent="0.25">
      <c r="A727" s="3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15"/>
      <c r="T727" s="4"/>
      <c r="U727" s="4"/>
      <c r="V727" s="4"/>
      <c r="W727" s="4"/>
      <c r="X727" s="4"/>
      <c r="Y727" s="4"/>
      <c r="Z727" s="4"/>
      <c r="AA727" s="4"/>
    </row>
    <row r="728" spans="1:27" ht="12.75" customHeight="1" x14ac:dyDescent="0.25">
      <c r="A728" s="3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15"/>
      <c r="T728" s="4"/>
      <c r="U728" s="4"/>
      <c r="V728" s="4"/>
      <c r="W728" s="4"/>
      <c r="X728" s="4"/>
      <c r="Y728" s="4"/>
      <c r="Z728" s="4"/>
      <c r="AA728" s="4"/>
    </row>
    <row r="729" spans="1:27" ht="12.75" customHeight="1" x14ac:dyDescent="0.25">
      <c r="A729" s="3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15"/>
      <c r="T729" s="4"/>
      <c r="U729" s="4"/>
      <c r="V729" s="4"/>
      <c r="W729" s="4"/>
      <c r="X729" s="4"/>
      <c r="Y729" s="4"/>
      <c r="Z729" s="4"/>
      <c r="AA729" s="4"/>
    </row>
    <row r="730" spans="1:27" ht="12.75" customHeight="1" x14ac:dyDescent="0.25">
      <c r="A730" s="3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15"/>
      <c r="T730" s="4"/>
      <c r="U730" s="4"/>
      <c r="V730" s="4"/>
      <c r="W730" s="4"/>
      <c r="X730" s="4"/>
      <c r="Y730" s="4"/>
      <c r="Z730" s="4"/>
      <c r="AA730" s="4"/>
    </row>
    <row r="731" spans="1:27" ht="12.75" customHeight="1" x14ac:dyDescent="0.25">
      <c r="A731" s="3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15"/>
      <c r="T731" s="4"/>
      <c r="U731" s="4"/>
      <c r="V731" s="4"/>
      <c r="W731" s="4"/>
      <c r="X731" s="4"/>
      <c r="Y731" s="4"/>
      <c r="Z731" s="4"/>
      <c r="AA731" s="4"/>
    </row>
    <row r="732" spans="1:27" ht="12.75" customHeight="1" x14ac:dyDescent="0.25">
      <c r="A732" s="3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15"/>
      <c r="T732" s="4"/>
      <c r="U732" s="4"/>
      <c r="V732" s="4"/>
      <c r="W732" s="4"/>
      <c r="X732" s="4"/>
      <c r="Y732" s="4"/>
      <c r="Z732" s="4"/>
      <c r="AA732" s="4"/>
    </row>
    <row r="733" spans="1:27" ht="12.75" customHeight="1" x14ac:dyDescent="0.25">
      <c r="A733" s="3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15"/>
      <c r="T733" s="4"/>
      <c r="U733" s="4"/>
      <c r="V733" s="4"/>
      <c r="W733" s="4"/>
      <c r="X733" s="4"/>
      <c r="Y733" s="4"/>
      <c r="Z733" s="4"/>
      <c r="AA733" s="4"/>
    </row>
    <row r="734" spans="1:27" ht="12.75" customHeight="1" x14ac:dyDescent="0.25">
      <c r="A734" s="3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15"/>
      <c r="T734" s="4"/>
      <c r="U734" s="4"/>
      <c r="V734" s="4"/>
      <c r="W734" s="4"/>
      <c r="X734" s="4"/>
      <c r="Y734" s="4"/>
      <c r="Z734" s="4"/>
      <c r="AA734" s="4"/>
    </row>
    <row r="735" spans="1:27" ht="12.75" customHeight="1" x14ac:dyDescent="0.25">
      <c r="A735" s="3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15"/>
      <c r="T735" s="4"/>
      <c r="U735" s="4"/>
      <c r="V735" s="4"/>
      <c r="W735" s="4"/>
      <c r="X735" s="4"/>
      <c r="Y735" s="4"/>
      <c r="Z735" s="4"/>
      <c r="AA735" s="4"/>
    </row>
    <row r="736" spans="1:27" ht="12.75" customHeight="1" x14ac:dyDescent="0.25">
      <c r="A736" s="3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15"/>
      <c r="T736" s="4"/>
      <c r="U736" s="4"/>
      <c r="V736" s="4"/>
      <c r="W736" s="4"/>
      <c r="X736" s="4"/>
      <c r="Y736" s="4"/>
      <c r="Z736" s="4"/>
      <c r="AA736" s="4"/>
    </row>
    <row r="737" spans="1:27" ht="12.75" customHeight="1" x14ac:dyDescent="0.25">
      <c r="A737" s="3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15"/>
      <c r="T737" s="4"/>
      <c r="U737" s="4"/>
      <c r="V737" s="4"/>
      <c r="W737" s="4"/>
      <c r="X737" s="4"/>
      <c r="Y737" s="4"/>
      <c r="Z737" s="4"/>
      <c r="AA737" s="4"/>
    </row>
    <row r="738" spans="1:27" ht="12.75" customHeight="1" x14ac:dyDescent="0.25">
      <c r="A738" s="3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15"/>
      <c r="T738" s="4"/>
      <c r="U738" s="4"/>
      <c r="V738" s="4"/>
      <c r="W738" s="4"/>
      <c r="X738" s="4"/>
      <c r="Y738" s="4"/>
      <c r="Z738" s="4"/>
      <c r="AA738" s="4"/>
    </row>
    <row r="739" spans="1:27" ht="12.75" customHeight="1" x14ac:dyDescent="0.25">
      <c r="A739" s="3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15"/>
      <c r="T739" s="4"/>
      <c r="U739" s="4"/>
      <c r="V739" s="4"/>
      <c r="W739" s="4"/>
      <c r="X739" s="4"/>
      <c r="Y739" s="4"/>
      <c r="Z739" s="4"/>
      <c r="AA739" s="4"/>
    </row>
    <row r="740" spans="1:27" ht="12.75" customHeight="1" x14ac:dyDescent="0.25">
      <c r="A740" s="3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15"/>
      <c r="T740" s="4"/>
      <c r="U740" s="4"/>
      <c r="V740" s="4"/>
      <c r="W740" s="4"/>
      <c r="X740" s="4"/>
      <c r="Y740" s="4"/>
      <c r="Z740" s="4"/>
      <c r="AA740" s="4"/>
    </row>
    <row r="741" spans="1:27" ht="12.75" customHeight="1" x14ac:dyDescent="0.25">
      <c r="A741" s="3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15"/>
      <c r="T741" s="4"/>
      <c r="U741" s="4"/>
      <c r="V741" s="4"/>
      <c r="W741" s="4"/>
      <c r="X741" s="4"/>
      <c r="Y741" s="4"/>
      <c r="Z741" s="4"/>
      <c r="AA741" s="4"/>
    </row>
    <row r="742" spans="1:27" ht="12.75" customHeight="1" x14ac:dyDescent="0.25">
      <c r="A742" s="3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15"/>
      <c r="T742" s="4"/>
      <c r="U742" s="4"/>
      <c r="V742" s="4"/>
      <c r="W742" s="4"/>
      <c r="X742" s="4"/>
      <c r="Y742" s="4"/>
      <c r="Z742" s="4"/>
      <c r="AA742" s="4"/>
    </row>
    <row r="743" spans="1:27" ht="12.75" customHeight="1" x14ac:dyDescent="0.25">
      <c r="A743" s="3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15"/>
      <c r="T743" s="4"/>
      <c r="U743" s="4"/>
      <c r="V743" s="4"/>
      <c r="W743" s="4"/>
      <c r="X743" s="4"/>
      <c r="Y743" s="4"/>
      <c r="Z743" s="4"/>
      <c r="AA743" s="4"/>
    </row>
    <row r="744" spans="1:27" ht="12.75" customHeight="1" x14ac:dyDescent="0.25">
      <c r="A744" s="3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15"/>
      <c r="T744" s="4"/>
      <c r="U744" s="4"/>
      <c r="V744" s="4"/>
      <c r="W744" s="4"/>
      <c r="X744" s="4"/>
      <c r="Y744" s="4"/>
      <c r="Z744" s="4"/>
      <c r="AA744" s="4"/>
    </row>
    <row r="745" spans="1:27" ht="12.75" customHeight="1" x14ac:dyDescent="0.25">
      <c r="A745" s="3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15"/>
      <c r="T745" s="4"/>
      <c r="U745" s="4"/>
      <c r="V745" s="4"/>
      <c r="W745" s="4"/>
      <c r="X745" s="4"/>
      <c r="Y745" s="4"/>
      <c r="Z745" s="4"/>
      <c r="AA745" s="4"/>
    </row>
    <row r="746" spans="1:27" ht="12.75" customHeight="1" x14ac:dyDescent="0.25">
      <c r="A746" s="3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15"/>
      <c r="T746" s="4"/>
      <c r="U746" s="4"/>
      <c r="V746" s="4"/>
      <c r="W746" s="4"/>
      <c r="X746" s="4"/>
      <c r="Y746" s="4"/>
      <c r="Z746" s="4"/>
      <c r="AA746" s="4"/>
    </row>
    <row r="747" spans="1:27" ht="12.75" customHeight="1" x14ac:dyDescent="0.25">
      <c r="A747" s="3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15"/>
      <c r="T747" s="4"/>
      <c r="U747" s="4"/>
      <c r="V747" s="4"/>
      <c r="W747" s="4"/>
      <c r="X747" s="4"/>
      <c r="Y747" s="4"/>
      <c r="Z747" s="4"/>
      <c r="AA747" s="4"/>
    </row>
    <row r="748" spans="1:27" ht="12.75" customHeight="1" x14ac:dyDescent="0.25">
      <c r="A748" s="3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15"/>
      <c r="T748" s="4"/>
      <c r="U748" s="4"/>
      <c r="V748" s="4"/>
      <c r="W748" s="4"/>
      <c r="X748" s="4"/>
      <c r="Y748" s="4"/>
      <c r="Z748" s="4"/>
      <c r="AA748" s="4"/>
    </row>
    <row r="749" spans="1:27" ht="12.75" customHeight="1" x14ac:dyDescent="0.25">
      <c r="A749" s="3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15"/>
      <c r="T749" s="4"/>
      <c r="U749" s="4"/>
      <c r="V749" s="4"/>
      <c r="W749" s="4"/>
      <c r="X749" s="4"/>
      <c r="Y749" s="4"/>
      <c r="Z749" s="4"/>
      <c r="AA749" s="4"/>
    </row>
    <row r="750" spans="1:27" ht="12.75" customHeight="1" x14ac:dyDescent="0.25">
      <c r="A750" s="3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15"/>
      <c r="T750" s="4"/>
      <c r="U750" s="4"/>
      <c r="V750" s="4"/>
      <c r="W750" s="4"/>
      <c r="X750" s="4"/>
      <c r="Y750" s="4"/>
      <c r="Z750" s="4"/>
      <c r="AA750" s="4"/>
    </row>
    <row r="751" spans="1:27" ht="12.75" customHeight="1" x14ac:dyDescent="0.25">
      <c r="A751" s="3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15"/>
      <c r="T751" s="4"/>
      <c r="U751" s="4"/>
      <c r="V751" s="4"/>
      <c r="W751" s="4"/>
      <c r="X751" s="4"/>
      <c r="Y751" s="4"/>
      <c r="Z751" s="4"/>
      <c r="AA751" s="4"/>
    </row>
    <row r="752" spans="1:27" ht="12.75" customHeight="1" x14ac:dyDescent="0.25">
      <c r="A752" s="3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15"/>
      <c r="T752" s="4"/>
      <c r="U752" s="4"/>
      <c r="V752" s="4"/>
      <c r="W752" s="4"/>
      <c r="X752" s="4"/>
      <c r="Y752" s="4"/>
      <c r="Z752" s="4"/>
      <c r="AA752" s="4"/>
    </row>
    <row r="753" spans="1:27" ht="12.75" customHeight="1" x14ac:dyDescent="0.25">
      <c r="A753" s="3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15"/>
      <c r="T753" s="4"/>
      <c r="U753" s="4"/>
      <c r="V753" s="4"/>
      <c r="W753" s="4"/>
      <c r="X753" s="4"/>
      <c r="Y753" s="4"/>
      <c r="Z753" s="4"/>
      <c r="AA753" s="4"/>
    </row>
    <row r="754" spans="1:27" ht="12.75" customHeight="1" x14ac:dyDescent="0.25">
      <c r="A754" s="3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15"/>
      <c r="T754" s="4"/>
      <c r="U754" s="4"/>
      <c r="V754" s="4"/>
      <c r="W754" s="4"/>
      <c r="X754" s="4"/>
      <c r="Y754" s="4"/>
      <c r="Z754" s="4"/>
      <c r="AA754" s="4"/>
    </row>
    <row r="755" spans="1:27" ht="12.75" customHeight="1" x14ac:dyDescent="0.25">
      <c r="A755" s="3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15"/>
      <c r="T755" s="4"/>
      <c r="U755" s="4"/>
      <c r="V755" s="4"/>
      <c r="W755" s="4"/>
      <c r="X755" s="4"/>
      <c r="Y755" s="4"/>
      <c r="Z755" s="4"/>
      <c r="AA755" s="4"/>
    </row>
    <row r="756" spans="1:27" ht="12.75" customHeight="1" x14ac:dyDescent="0.25">
      <c r="A756" s="3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15"/>
      <c r="T756" s="4"/>
      <c r="U756" s="4"/>
      <c r="V756" s="4"/>
      <c r="W756" s="4"/>
      <c r="X756" s="4"/>
      <c r="Y756" s="4"/>
      <c r="Z756" s="4"/>
      <c r="AA756" s="4"/>
    </row>
    <row r="757" spans="1:27" ht="12.75" customHeight="1" x14ac:dyDescent="0.25">
      <c r="A757" s="3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15"/>
      <c r="T757" s="4"/>
      <c r="U757" s="4"/>
      <c r="V757" s="4"/>
      <c r="W757" s="4"/>
      <c r="X757" s="4"/>
      <c r="Y757" s="4"/>
      <c r="Z757" s="4"/>
      <c r="AA757" s="4"/>
    </row>
    <row r="758" spans="1:27" ht="12.75" customHeight="1" x14ac:dyDescent="0.25">
      <c r="A758" s="3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15"/>
      <c r="T758" s="4"/>
      <c r="U758" s="4"/>
      <c r="V758" s="4"/>
      <c r="W758" s="4"/>
      <c r="X758" s="4"/>
      <c r="Y758" s="4"/>
      <c r="Z758" s="4"/>
      <c r="AA758" s="4"/>
    </row>
    <row r="759" spans="1:27" ht="12.75" customHeight="1" x14ac:dyDescent="0.25">
      <c r="A759" s="3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15"/>
      <c r="T759" s="4"/>
      <c r="U759" s="4"/>
      <c r="V759" s="4"/>
      <c r="W759" s="4"/>
      <c r="X759" s="4"/>
      <c r="Y759" s="4"/>
      <c r="Z759" s="4"/>
      <c r="AA759" s="4"/>
    </row>
    <row r="760" spans="1:27" ht="12.75" customHeight="1" x14ac:dyDescent="0.25">
      <c r="A760" s="3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15"/>
      <c r="T760" s="4"/>
      <c r="U760" s="4"/>
      <c r="V760" s="4"/>
      <c r="W760" s="4"/>
      <c r="X760" s="4"/>
      <c r="Y760" s="4"/>
      <c r="Z760" s="4"/>
      <c r="AA760" s="4"/>
    </row>
    <row r="761" spans="1:27" ht="12.75" customHeight="1" x14ac:dyDescent="0.25">
      <c r="A761" s="3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15"/>
      <c r="T761" s="4"/>
      <c r="U761" s="4"/>
      <c r="V761" s="4"/>
      <c r="W761" s="4"/>
      <c r="X761" s="4"/>
      <c r="Y761" s="4"/>
      <c r="Z761" s="4"/>
      <c r="AA761" s="4"/>
    </row>
    <row r="762" spans="1:27" ht="12.75" customHeight="1" x14ac:dyDescent="0.25">
      <c r="A762" s="3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15"/>
      <c r="T762" s="4"/>
      <c r="U762" s="4"/>
      <c r="V762" s="4"/>
      <c r="W762" s="4"/>
      <c r="X762" s="4"/>
      <c r="Y762" s="4"/>
      <c r="Z762" s="4"/>
      <c r="AA762" s="4"/>
    </row>
    <row r="763" spans="1:27" ht="12.75" customHeight="1" x14ac:dyDescent="0.25">
      <c r="A763" s="3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15"/>
      <c r="T763" s="4"/>
      <c r="U763" s="4"/>
      <c r="V763" s="4"/>
      <c r="W763" s="4"/>
      <c r="X763" s="4"/>
      <c r="Y763" s="4"/>
      <c r="Z763" s="4"/>
      <c r="AA763" s="4"/>
    </row>
    <row r="764" spans="1:27" ht="12.75" customHeight="1" x14ac:dyDescent="0.25">
      <c r="A764" s="3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15"/>
      <c r="T764" s="4"/>
      <c r="U764" s="4"/>
      <c r="V764" s="4"/>
      <c r="W764" s="4"/>
      <c r="X764" s="4"/>
      <c r="Y764" s="4"/>
      <c r="Z764" s="4"/>
      <c r="AA764" s="4"/>
    </row>
    <row r="765" spans="1:27" ht="12.75" customHeight="1" x14ac:dyDescent="0.25">
      <c r="A765" s="3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15"/>
      <c r="T765" s="4"/>
      <c r="U765" s="4"/>
      <c r="V765" s="4"/>
      <c r="W765" s="4"/>
      <c r="X765" s="4"/>
      <c r="Y765" s="4"/>
      <c r="Z765" s="4"/>
      <c r="AA765" s="4"/>
    </row>
    <row r="766" spans="1:27" ht="12.75" customHeight="1" x14ac:dyDescent="0.25">
      <c r="A766" s="3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15"/>
      <c r="T766" s="4"/>
      <c r="U766" s="4"/>
      <c r="V766" s="4"/>
      <c r="W766" s="4"/>
      <c r="X766" s="4"/>
      <c r="Y766" s="4"/>
      <c r="Z766" s="4"/>
      <c r="AA766" s="4"/>
    </row>
    <row r="767" spans="1:27" ht="12.75" customHeight="1" x14ac:dyDescent="0.25">
      <c r="A767" s="3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15"/>
      <c r="T767" s="4"/>
      <c r="U767" s="4"/>
      <c r="V767" s="4"/>
      <c r="W767" s="4"/>
      <c r="X767" s="4"/>
      <c r="Y767" s="4"/>
      <c r="Z767" s="4"/>
      <c r="AA767" s="4"/>
    </row>
    <row r="768" spans="1:27" ht="12.75" customHeight="1" x14ac:dyDescent="0.25">
      <c r="A768" s="3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15"/>
      <c r="T768" s="4"/>
      <c r="U768" s="4"/>
      <c r="V768" s="4"/>
      <c r="W768" s="4"/>
      <c r="X768" s="4"/>
      <c r="Y768" s="4"/>
      <c r="Z768" s="4"/>
      <c r="AA768" s="4"/>
    </row>
    <row r="769" spans="1:27" ht="12.75" customHeight="1" x14ac:dyDescent="0.25">
      <c r="A769" s="3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15"/>
      <c r="T769" s="4"/>
      <c r="U769" s="4"/>
      <c r="V769" s="4"/>
      <c r="W769" s="4"/>
      <c r="X769" s="4"/>
      <c r="Y769" s="4"/>
      <c r="Z769" s="4"/>
      <c r="AA769" s="4"/>
    </row>
    <row r="770" spans="1:27" ht="12.75" customHeight="1" x14ac:dyDescent="0.25">
      <c r="A770" s="3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15"/>
      <c r="T770" s="4"/>
      <c r="U770" s="4"/>
      <c r="V770" s="4"/>
      <c r="W770" s="4"/>
      <c r="X770" s="4"/>
      <c r="Y770" s="4"/>
      <c r="Z770" s="4"/>
      <c r="AA770" s="4"/>
    </row>
    <row r="771" spans="1:27" ht="12.75" customHeight="1" x14ac:dyDescent="0.25">
      <c r="A771" s="3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15"/>
      <c r="T771" s="4"/>
      <c r="U771" s="4"/>
      <c r="V771" s="4"/>
      <c r="W771" s="4"/>
      <c r="X771" s="4"/>
      <c r="Y771" s="4"/>
      <c r="Z771" s="4"/>
      <c r="AA771" s="4"/>
    </row>
    <row r="772" spans="1:27" ht="12.75" customHeight="1" x14ac:dyDescent="0.25">
      <c r="A772" s="3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15"/>
      <c r="T772" s="4"/>
      <c r="U772" s="4"/>
      <c r="V772" s="4"/>
      <c r="W772" s="4"/>
      <c r="X772" s="4"/>
      <c r="Y772" s="4"/>
      <c r="Z772" s="4"/>
      <c r="AA772" s="4"/>
    </row>
    <row r="773" spans="1:27" ht="12.75" customHeight="1" x14ac:dyDescent="0.25">
      <c r="A773" s="3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15"/>
      <c r="T773" s="4"/>
      <c r="U773" s="4"/>
      <c r="V773" s="4"/>
      <c r="W773" s="4"/>
      <c r="X773" s="4"/>
      <c r="Y773" s="4"/>
      <c r="Z773" s="4"/>
      <c r="AA773" s="4"/>
    </row>
    <row r="774" spans="1:27" ht="12.75" customHeight="1" x14ac:dyDescent="0.25">
      <c r="A774" s="3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15"/>
      <c r="T774" s="4"/>
      <c r="U774" s="4"/>
      <c r="V774" s="4"/>
      <c r="W774" s="4"/>
      <c r="X774" s="4"/>
      <c r="Y774" s="4"/>
      <c r="Z774" s="4"/>
      <c r="AA774" s="4"/>
    </row>
    <row r="775" spans="1:27" ht="12.75" customHeight="1" x14ac:dyDescent="0.25">
      <c r="A775" s="3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15"/>
      <c r="T775" s="4"/>
      <c r="U775" s="4"/>
      <c r="V775" s="4"/>
      <c r="W775" s="4"/>
      <c r="X775" s="4"/>
      <c r="Y775" s="4"/>
      <c r="Z775" s="4"/>
      <c r="AA775" s="4"/>
    </row>
    <row r="776" spans="1:27" ht="12.75" customHeight="1" x14ac:dyDescent="0.25">
      <c r="A776" s="3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15"/>
      <c r="T776" s="4"/>
      <c r="U776" s="4"/>
      <c r="V776" s="4"/>
      <c r="W776" s="4"/>
      <c r="X776" s="4"/>
      <c r="Y776" s="4"/>
      <c r="Z776" s="4"/>
      <c r="AA776" s="4"/>
    </row>
    <row r="777" spans="1:27" ht="12.75" customHeight="1" x14ac:dyDescent="0.25">
      <c r="A777" s="3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15"/>
      <c r="T777" s="4"/>
      <c r="U777" s="4"/>
      <c r="V777" s="4"/>
      <c r="W777" s="4"/>
      <c r="X777" s="4"/>
      <c r="Y777" s="4"/>
      <c r="Z777" s="4"/>
      <c r="AA777" s="4"/>
    </row>
    <row r="778" spans="1:27" ht="12.75" customHeight="1" x14ac:dyDescent="0.25">
      <c r="A778" s="3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15"/>
      <c r="T778" s="4"/>
      <c r="U778" s="4"/>
      <c r="V778" s="4"/>
      <c r="W778" s="4"/>
      <c r="X778" s="4"/>
      <c r="Y778" s="4"/>
      <c r="Z778" s="4"/>
      <c r="AA778" s="4"/>
    </row>
    <row r="779" spans="1:27" ht="12.75" customHeight="1" x14ac:dyDescent="0.25">
      <c r="A779" s="3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15"/>
      <c r="T779" s="4"/>
      <c r="U779" s="4"/>
      <c r="V779" s="4"/>
      <c r="W779" s="4"/>
      <c r="X779" s="4"/>
      <c r="Y779" s="4"/>
      <c r="Z779" s="4"/>
      <c r="AA779" s="4"/>
    </row>
    <row r="780" spans="1:27" ht="12.75" customHeight="1" x14ac:dyDescent="0.25">
      <c r="A780" s="3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15"/>
      <c r="T780" s="4"/>
      <c r="U780" s="4"/>
      <c r="V780" s="4"/>
      <c r="W780" s="4"/>
      <c r="X780" s="4"/>
      <c r="Y780" s="4"/>
      <c r="Z780" s="4"/>
      <c r="AA780" s="4"/>
    </row>
    <row r="781" spans="1:27" ht="12.75" customHeight="1" x14ac:dyDescent="0.25">
      <c r="A781" s="3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15"/>
      <c r="T781" s="4"/>
      <c r="U781" s="4"/>
      <c r="V781" s="4"/>
      <c r="W781" s="4"/>
      <c r="X781" s="4"/>
      <c r="Y781" s="4"/>
      <c r="Z781" s="4"/>
      <c r="AA781" s="4"/>
    </row>
    <row r="782" spans="1:27" ht="12.75" customHeight="1" x14ac:dyDescent="0.25">
      <c r="A782" s="3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15"/>
      <c r="T782" s="4"/>
      <c r="U782" s="4"/>
      <c r="V782" s="4"/>
      <c r="W782" s="4"/>
      <c r="X782" s="4"/>
      <c r="Y782" s="4"/>
      <c r="Z782" s="4"/>
      <c r="AA782" s="4"/>
    </row>
    <row r="783" spans="1:27" ht="12.75" customHeight="1" x14ac:dyDescent="0.25">
      <c r="A783" s="3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15"/>
      <c r="T783" s="4"/>
      <c r="U783" s="4"/>
      <c r="V783" s="4"/>
      <c r="W783" s="4"/>
      <c r="X783" s="4"/>
      <c r="Y783" s="4"/>
      <c r="Z783" s="4"/>
      <c r="AA783" s="4"/>
    </row>
    <row r="784" spans="1:27" ht="12.75" customHeight="1" x14ac:dyDescent="0.25">
      <c r="A784" s="3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15"/>
      <c r="T784" s="4"/>
      <c r="U784" s="4"/>
      <c r="V784" s="4"/>
      <c r="W784" s="4"/>
      <c r="X784" s="4"/>
      <c r="Y784" s="4"/>
      <c r="Z784" s="4"/>
      <c r="AA784" s="4"/>
    </row>
    <row r="785" spans="1:27" ht="12.75" customHeight="1" x14ac:dyDescent="0.25">
      <c r="A785" s="3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15"/>
      <c r="T785" s="4"/>
      <c r="U785" s="4"/>
      <c r="V785" s="4"/>
      <c r="W785" s="4"/>
      <c r="X785" s="4"/>
      <c r="Y785" s="4"/>
      <c r="Z785" s="4"/>
      <c r="AA785" s="4"/>
    </row>
    <row r="786" spans="1:27" ht="12.75" customHeight="1" x14ac:dyDescent="0.25">
      <c r="A786" s="3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15"/>
      <c r="T786" s="4"/>
      <c r="U786" s="4"/>
      <c r="V786" s="4"/>
      <c r="W786" s="4"/>
      <c r="X786" s="4"/>
      <c r="Y786" s="4"/>
      <c r="Z786" s="4"/>
      <c r="AA786" s="4"/>
    </row>
    <row r="787" spans="1:27" ht="12.75" customHeight="1" x14ac:dyDescent="0.25">
      <c r="A787" s="3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15"/>
      <c r="T787" s="4"/>
      <c r="U787" s="4"/>
      <c r="V787" s="4"/>
      <c r="W787" s="4"/>
      <c r="X787" s="4"/>
      <c r="Y787" s="4"/>
      <c r="Z787" s="4"/>
      <c r="AA787" s="4"/>
    </row>
    <row r="788" spans="1:27" ht="12.75" customHeight="1" x14ac:dyDescent="0.25">
      <c r="A788" s="3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15"/>
      <c r="T788" s="4"/>
      <c r="U788" s="4"/>
      <c r="V788" s="4"/>
      <c r="W788" s="4"/>
      <c r="X788" s="4"/>
      <c r="Y788" s="4"/>
      <c r="Z788" s="4"/>
      <c r="AA788" s="4"/>
    </row>
    <row r="789" spans="1:27" ht="12.75" customHeight="1" x14ac:dyDescent="0.25">
      <c r="A789" s="3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15"/>
      <c r="T789" s="4"/>
      <c r="U789" s="4"/>
      <c r="V789" s="4"/>
      <c r="W789" s="4"/>
      <c r="X789" s="4"/>
      <c r="Y789" s="4"/>
      <c r="Z789" s="4"/>
      <c r="AA789" s="4"/>
    </row>
    <row r="790" spans="1:27" ht="12.75" customHeight="1" x14ac:dyDescent="0.25">
      <c r="A790" s="3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15"/>
      <c r="T790" s="4"/>
      <c r="U790" s="4"/>
      <c r="V790" s="4"/>
      <c r="W790" s="4"/>
      <c r="X790" s="4"/>
      <c r="Y790" s="4"/>
      <c r="Z790" s="4"/>
      <c r="AA790" s="4"/>
    </row>
    <row r="791" spans="1:27" ht="12.75" customHeight="1" x14ac:dyDescent="0.25">
      <c r="A791" s="3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15"/>
      <c r="T791" s="4"/>
      <c r="U791" s="4"/>
      <c r="V791" s="4"/>
      <c r="W791" s="4"/>
      <c r="X791" s="4"/>
      <c r="Y791" s="4"/>
      <c r="Z791" s="4"/>
      <c r="AA791" s="4"/>
    </row>
    <row r="792" spans="1:27" ht="12.75" customHeight="1" x14ac:dyDescent="0.25">
      <c r="A792" s="3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15"/>
      <c r="T792" s="4"/>
      <c r="U792" s="4"/>
      <c r="V792" s="4"/>
      <c r="W792" s="4"/>
      <c r="X792" s="4"/>
      <c r="Y792" s="4"/>
      <c r="Z792" s="4"/>
      <c r="AA792" s="4"/>
    </row>
    <row r="793" spans="1:27" ht="12.75" customHeight="1" x14ac:dyDescent="0.25">
      <c r="A793" s="3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15"/>
      <c r="T793" s="4"/>
      <c r="U793" s="4"/>
      <c r="V793" s="4"/>
      <c r="W793" s="4"/>
      <c r="X793" s="4"/>
      <c r="Y793" s="4"/>
      <c r="Z793" s="4"/>
      <c r="AA793" s="4"/>
    </row>
    <row r="794" spans="1:27" ht="12.75" customHeight="1" x14ac:dyDescent="0.25">
      <c r="A794" s="3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15"/>
      <c r="T794" s="4"/>
      <c r="U794" s="4"/>
      <c r="V794" s="4"/>
      <c r="W794" s="4"/>
      <c r="X794" s="4"/>
      <c r="Y794" s="4"/>
      <c r="Z794" s="4"/>
      <c r="AA794" s="4"/>
    </row>
    <row r="795" spans="1:27" ht="12.75" customHeight="1" x14ac:dyDescent="0.25">
      <c r="A795" s="3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15"/>
      <c r="T795" s="4"/>
      <c r="U795" s="4"/>
      <c r="V795" s="4"/>
      <c r="W795" s="4"/>
      <c r="X795" s="4"/>
      <c r="Y795" s="4"/>
      <c r="Z795" s="4"/>
      <c r="AA795" s="4"/>
    </row>
    <row r="796" spans="1:27" ht="12.75" customHeight="1" x14ac:dyDescent="0.25">
      <c r="A796" s="3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15"/>
      <c r="T796" s="4"/>
      <c r="U796" s="4"/>
      <c r="V796" s="4"/>
      <c r="W796" s="4"/>
      <c r="X796" s="4"/>
      <c r="Y796" s="4"/>
      <c r="Z796" s="4"/>
      <c r="AA796" s="4"/>
    </row>
    <row r="797" spans="1:27" ht="12.75" customHeight="1" x14ac:dyDescent="0.25">
      <c r="A797" s="3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15"/>
      <c r="T797" s="4"/>
      <c r="U797" s="4"/>
      <c r="V797" s="4"/>
      <c r="W797" s="4"/>
      <c r="X797" s="4"/>
      <c r="Y797" s="4"/>
      <c r="Z797" s="4"/>
      <c r="AA797" s="4"/>
    </row>
    <row r="798" spans="1:27" ht="12.75" customHeight="1" x14ac:dyDescent="0.25">
      <c r="A798" s="3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15"/>
      <c r="T798" s="4"/>
      <c r="U798" s="4"/>
      <c r="V798" s="4"/>
      <c r="W798" s="4"/>
      <c r="X798" s="4"/>
      <c r="Y798" s="4"/>
      <c r="Z798" s="4"/>
      <c r="AA798" s="4"/>
    </row>
    <row r="799" spans="1:27" ht="12.75" customHeight="1" x14ac:dyDescent="0.25">
      <c r="A799" s="3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15"/>
      <c r="T799" s="4"/>
      <c r="U799" s="4"/>
      <c r="V799" s="4"/>
      <c r="W799" s="4"/>
      <c r="X799" s="4"/>
      <c r="Y799" s="4"/>
      <c r="Z799" s="4"/>
      <c r="AA799" s="4"/>
    </row>
    <row r="800" spans="1:27" ht="12.75" customHeight="1" x14ac:dyDescent="0.25">
      <c r="A800" s="3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15"/>
      <c r="T800" s="4"/>
      <c r="U800" s="4"/>
      <c r="V800" s="4"/>
      <c r="W800" s="4"/>
      <c r="X800" s="4"/>
      <c r="Y800" s="4"/>
      <c r="Z800" s="4"/>
      <c r="AA800" s="4"/>
    </row>
    <row r="801" spans="1:27" ht="12.75" customHeight="1" x14ac:dyDescent="0.25">
      <c r="A801" s="3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15"/>
      <c r="T801" s="4"/>
      <c r="U801" s="4"/>
      <c r="V801" s="4"/>
      <c r="W801" s="4"/>
      <c r="X801" s="4"/>
      <c r="Y801" s="4"/>
      <c r="Z801" s="4"/>
      <c r="AA801" s="4"/>
    </row>
    <row r="802" spans="1:27" ht="12.75" customHeight="1" x14ac:dyDescent="0.25">
      <c r="A802" s="3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15"/>
      <c r="T802" s="4"/>
      <c r="U802" s="4"/>
      <c r="V802" s="4"/>
      <c r="W802" s="4"/>
      <c r="X802" s="4"/>
      <c r="Y802" s="4"/>
      <c r="Z802" s="4"/>
      <c r="AA802" s="4"/>
    </row>
    <row r="803" spans="1:27" ht="12.75" customHeight="1" x14ac:dyDescent="0.25">
      <c r="A803" s="3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15"/>
      <c r="T803" s="4"/>
      <c r="U803" s="4"/>
      <c r="V803" s="4"/>
      <c r="W803" s="4"/>
      <c r="X803" s="4"/>
      <c r="Y803" s="4"/>
      <c r="Z803" s="4"/>
      <c r="AA803" s="4"/>
    </row>
    <row r="804" spans="1:27" ht="12.75" customHeight="1" x14ac:dyDescent="0.25">
      <c r="A804" s="3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15"/>
      <c r="T804" s="4"/>
      <c r="U804" s="4"/>
      <c r="V804" s="4"/>
      <c r="W804" s="4"/>
      <c r="X804" s="4"/>
      <c r="Y804" s="4"/>
      <c r="Z804" s="4"/>
      <c r="AA804" s="4"/>
    </row>
    <row r="805" spans="1:27" ht="12.75" customHeight="1" x14ac:dyDescent="0.25">
      <c r="A805" s="3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15"/>
      <c r="T805" s="4"/>
      <c r="U805" s="4"/>
      <c r="V805" s="4"/>
      <c r="W805" s="4"/>
      <c r="X805" s="4"/>
      <c r="Y805" s="4"/>
      <c r="Z805" s="4"/>
      <c r="AA805" s="4"/>
    </row>
    <row r="806" spans="1:27" ht="12.75" customHeight="1" x14ac:dyDescent="0.25">
      <c r="A806" s="3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15"/>
      <c r="T806" s="4"/>
      <c r="U806" s="4"/>
      <c r="V806" s="4"/>
      <c r="W806" s="4"/>
      <c r="X806" s="4"/>
      <c r="Y806" s="4"/>
      <c r="Z806" s="4"/>
      <c r="AA806" s="4"/>
    </row>
    <row r="807" spans="1:27" ht="12.75" customHeight="1" x14ac:dyDescent="0.25">
      <c r="A807" s="3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15"/>
      <c r="T807" s="4"/>
      <c r="U807" s="4"/>
      <c r="V807" s="4"/>
      <c r="W807" s="4"/>
      <c r="X807" s="4"/>
      <c r="Y807" s="4"/>
      <c r="Z807" s="4"/>
      <c r="AA807" s="4"/>
    </row>
    <row r="808" spans="1:27" ht="12.75" customHeight="1" x14ac:dyDescent="0.25">
      <c r="A808" s="3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15"/>
      <c r="T808" s="4"/>
      <c r="U808" s="4"/>
      <c r="V808" s="4"/>
      <c r="W808" s="4"/>
      <c r="X808" s="4"/>
      <c r="Y808" s="4"/>
      <c r="Z808" s="4"/>
      <c r="AA808" s="4"/>
    </row>
    <row r="809" spans="1:27" ht="12.75" customHeight="1" x14ac:dyDescent="0.25">
      <c r="A809" s="3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15"/>
      <c r="T809" s="4"/>
      <c r="U809" s="4"/>
      <c r="V809" s="4"/>
      <c r="W809" s="4"/>
      <c r="X809" s="4"/>
      <c r="Y809" s="4"/>
      <c r="Z809" s="4"/>
      <c r="AA809" s="4"/>
    </row>
    <row r="810" spans="1:27" ht="12.75" customHeight="1" x14ac:dyDescent="0.25">
      <c r="A810" s="3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15"/>
      <c r="T810" s="4"/>
      <c r="U810" s="4"/>
      <c r="V810" s="4"/>
      <c r="W810" s="4"/>
      <c r="X810" s="4"/>
      <c r="Y810" s="4"/>
      <c r="Z810" s="4"/>
      <c r="AA810" s="4"/>
    </row>
    <row r="811" spans="1:27" ht="12.75" customHeight="1" x14ac:dyDescent="0.25">
      <c r="A811" s="3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15"/>
      <c r="T811" s="4"/>
      <c r="U811" s="4"/>
      <c r="V811" s="4"/>
      <c r="W811" s="4"/>
      <c r="X811" s="4"/>
      <c r="Y811" s="4"/>
      <c r="Z811" s="4"/>
      <c r="AA811" s="4"/>
    </row>
    <row r="812" spans="1:27" ht="12.75" customHeight="1" x14ac:dyDescent="0.25">
      <c r="A812" s="3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15"/>
      <c r="T812" s="4"/>
      <c r="U812" s="4"/>
      <c r="V812" s="4"/>
      <c r="W812" s="4"/>
      <c r="X812" s="4"/>
      <c r="Y812" s="4"/>
      <c r="Z812" s="4"/>
      <c r="AA812" s="4"/>
    </row>
    <row r="813" spans="1:27" ht="12.75" customHeight="1" x14ac:dyDescent="0.25">
      <c r="A813" s="3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15"/>
      <c r="T813" s="4"/>
      <c r="U813" s="4"/>
      <c r="V813" s="4"/>
      <c r="W813" s="4"/>
      <c r="X813" s="4"/>
      <c r="Y813" s="4"/>
      <c r="Z813" s="4"/>
      <c r="AA813" s="4"/>
    </row>
    <row r="814" spans="1:27" ht="12.75" customHeight="1" x14ac:dyDescent="0.25">
      <c r="A814" s="3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15"/>
      <c r="T814" s="4"/>
      <c r="U814" s="4"/>
      <c r="V814" s="4"/>
      <c r="W814" s="4"/>
      <c r="X814" s="4"/>
      <c r="Y814" s="4"/>
      <c r="Z814" s="4"/>
      <c r="AA814" s="4"/>
    </row>
    <row r="815" spans="1:27" ht="12.75" customHeight="1" x14ac:dyDescent="0.25">
      <c r="A815" s="3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15"/>
      <c r="T815" s="4"/>
      <c r="U815" s="4"/>
      <c r="V815" s="4"/>
      <c r="W815" s="4"/>
      <c r="X815" s="4"/>
      <c r="Y815" s="4"/>
      <c r="Z815" s="4"/>
      <c r="AA815" s="4"/>
    </row>
    <row r="816" spans="1:27" ht="12.75" customHeight="1" x14ac:dyDescent="0.25">
      <c r="A816" s="3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15"/>
      <c r="T816" s="4"/>
      <c r="U816" s="4"/>
      <c r="V816" s="4"/>
      <c r="W816" s="4"/>
      <c r="X816" s="4"/>
      <c r="Y816" s="4"/>
      <c r="Z816" s="4"/>
      <c r="AA816" s="4"/>
    </row>
    <row r="817" spans="1:27" ht="12.75" customHeight="1" x14ac:dyDescent="0.25">
      <c r="A817" s="3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15"/>
      <c r="T817" s="4"/>
      <c r="U817" s="4"/>
      <c r="V817" s="4"/>
      <c r="W817" s="4"/>
      <c r="X817" s="4"/>
      <c r="Y817" s="4"/>
      <c r="Z817" s="4"/>
      <c r="AA817" s="4"/>
    </row>
    <row r="818" spans="1:27" ht="12.75" customHeight="1" x14ac:dyDescent="0.25">
      <c r="A818" s="3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15"/>
      <c r="T818" s="4"/>
      <c r="U818" s="4"/>
      <c r="V818" s="4"/>
      <c r="W818" s="4"/>
      <c r="X818" s="4"/>
      <c r="Y818" s="4"/>
      <c r="Z818" s="4"/>
      <c r="AA818" s="4"/>
    </row>
    <row r="819" spans="1:27" ht="12.75" customHeight="1" x14ac:dyDescent="0.25">
      <c r="A819" s="3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15"/>
      <c r="T819" s="4"/>
      <c r="U819" s="4"/>
      <c r="V819" s="4"/>
      <c r="W819" s="4"/>
      <c r="X819" s="4"/>
      <c r="Y819" s="4"/>
      <c r="Z819" s="4"/>
      <c r="AA819" s="4"/>
    </row>
    <row r="820" spans="1:27" ht="12.75" customHeight="1" x14ac:dyDescent="0.25">
      <c r="A820" s="3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15"/>
      <c r="T820" s="4"/>
      <c r="U820" s="4"/>
      <c r="V820" s="4"/>
      <c r="W820" s="4"/>
      <c r="X820" s="4"/>
      <c r="Y820" s="4"/>
      <c r="Z820" s="4"/>
      <c r="AA820" s="4"/>
    </row>
    <row r="821" spans="1:27" ht="12.75" customHeight="1" x14ac:dyDescent="0.25">
      <c r="A821" s="3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15"/>
      <c r="T821" s="4"/>
      <c r="U821" s="4"/>
      <c r="V821" s="4"/>
      <c r="W821" s="4"/>
      <c r="X821" s="4"/>
      <c r="Y821" s="4"/>
      <c r="Z821" s="4"/>
      <c r="AA821" s="4"/>
    </row>
    <row r="822" spans="1:27" ht="12.75" customHeight="1" x14ac:dyDescent="0.25">
      <c r="A822" s="3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15"/>
      <c r="T822" s="4"/>
      <c r="U822" s="4"/>
      <c r="V822" s="4"/>
      <c r="W822" s="4"/>
      <c r="X822" s="4"/>
      <c r="Y822" s="4"/>
      <c r="Z822" s="4"/>
      <c r="AA822" s="4"/>
    </row>
    <row r="823" spans="1:27" ht="12.75" customHeight="1" x14ac:dyDescent="0.25">
      <c r="A823" s="3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15"/>
      <c r="T823" s="4"/>
      <c r="U823" s="4"/>
      <c r="V823" s="4"/>
      <c r="W823" s="4"/>
      <c r="X823" s="4"/>
      <c r="Y823" s="4"/>
      <c r="Z823" s="4"/>
      <c r="AA823" s="4"/>
    </row>
    <row r="824" spans="1:27" ht="12.75" customHeight="1" x14ac:dyDescent="0.25">
      <c r="A824" s="3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15"/>
      <c r="T824" s="4"/>
      <c r="U824" s="4"/>
      <c r="V824" s="4"/>
      <c r="W824" s="4"/>
      <c r="X824" s="4"/>
      <c r="Y824" s="4"/>
      <c r="Z824" s="4"/>
      <c r="AA824" s="4"/>
    </row>
    <row r="825" spans="1:27" ht="12.75" customHeight="1" x14ac:dyDescent="0.25">
      <c r="A825" s="3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15"/>
      <c r="T825" s="4"/>
      <c r="U825" s="4"/>
      <c r="V825" s="4"/>
      <c r="W825" s="4"/>
      <c r="X825" s="4"/>
      <c r="Y825" s="4"/>
      <c r="Z825" s="4"/>
      <c r="AA825" s="4"/>
    </row>
    <row r="826" spans="1:27" ht="12.75" customHeight="1" x14ac:dyDescent="0.25">
      <c r="A826" s="3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15"/>
      <c r="T826" s="4"/>
      <c r="U826" s="4"/>
      <c r="V826" s="4"/>
      <c r="W826" s="4"/>
      <c r="X826" s="4"/>
      <c r="Y826" s="4"/>
      <c r="Z826" s="4"/>
      <c r="AA826" s="4"/>
    </row>
    <row r="827" spans="1:27" ht="12.75" customHeight="1" x14ac:dyDescent="0.25">
      <c r="A827" s="3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15"/>
      <c r="T827" s="4"/>
      <c r="U827" s="4"/>
      <c r="V827" s="4"/>
      <c r="W827" s="4"/>
      <c r="X827" s="4"/>
      <c r="Y827" s="4"/>
      <c r="Z827" s="4"/>
      <c r="AA827" s="4"/>
    </row>
    <row r="828" spans="1:27" ht="12.75" customHeight="1" x14ac:dyDescent="0.25">
      <c r="A828" s="3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15"/>
      <c r="T828" s="4"/>
      <c r="U828" s="4"/>
      <c r="V828" s="4"/>
      <c r="W828" s="4"/>
      <c r="X828" s="4"/>
      <c r="Y828" s="4"/>
      <c r="Z828" s="4"/>
      <c r="AA828" s="4"/>
    </row>
    <row r="829" spans="1:27" ht="12.75" customHeight="1" x14ac:dyDescent="0.25">
      <c r="A829" s="3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15"/>
      <c r="T829" s="4"/>
      <c r="U829" s="4"/>
      <c r="V829" s="4"/>
      <c r="W829" s="4"/>
      <c r="X829" s="4"/>
      <c r="Y829" s="4"/>
      <c r="Z829" s="4"/>
      <c r="AA829" s="4"/>
    </row>
    <row r="830" spans="1:27" ht="12.75" customHeight="1" x14ac:dyDescent="0.25">
      <c r="A830" s="3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15"/>
      <c r="T830" s="4"/>
      <c r="U830" s="4"/>
      <c r="V830" s="4"/>
      <c r="W830" s="4"/>
      <c r="X830" s="4"/>
      <c r="Y830" s="4"/>
      <c r="Z830" s="4"/>
      <c r="AA830" s="4"/>
    </row>
    <row r="831" spans="1:27" ht="12.75" customHeight="1" x14ac:dyDescent="0.25">
      <c r="A831" s="3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15"/>
      <c r="T831" s="4"/>
      <c r="U831" s="4"/>
      <c r="V831" s="4"/>
      <c r="W831" s="4"/>
      <c r="X831" s="4"/>
      <c r="Y831" s="4"/>
      <c r="Z831" s="4"/>
      <c r="AA831" s="4"/>
    </row>
    <row r="832" spans="1:27" ht="12.75" customHeight="1" x14ac:dyDescent="0.25">
      <c r="A832" s="3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15"/>
      <c r="T832" s="4"/>
      <c r="U832" s="4"/>
      <c r="V832" s="4"/>
      <c r="W832" s="4"/>
      <c r="X832" s="4"/>
      <c r="Y832" s="4"/>
      <c r="Z832" s="4"/>
      <c r="AA832" s="4"/>
    </row>
    <row r="833" spans="1:27" ht="12.75" customHeight="1" x14ac:dyDescent="0.25">
      <c r="A833" s="3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15"/>
      <c r="T833" s="4"/>
      <c r="U833" s="4"/>
      <c r="V833" s="4"/>
      <c r="W833" s="4"/>
      <c r="X833" s="4"/>
      <c r="Y833" s="4"/>
      <c r="Z833" s="4"/>
      <c r="AA833" s="4"/>
    </row>
    <row r="834" spans="1:27" ht="12.75" customHeight="1" x14ac:dyDescent="0.25">
      <c r="A834" s="3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15"/>
      <c r="T834" s="4"/>
      <c r="U834" s="4"/>
      <c r="V834" s="4"/>
      <c r="W834" s="4"/>
      <c r="X834" s="4"/>
      <c r="Y834" s="4"/>
      <c r="Z834" s="4"/>
      <c r="AA834" s="4"/>
    </row>
    <row r="835" spans="1:27" ht="12.75" customHeight="1" x14ac:dyDescent="0.25">
      <c r="A835" s="3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15"/>
      <c r="T835" s="4"/>
      <c r="U835" s="4"/>
      <c r="V835" s="4"/>
      <c r="W835" s="4"/>
      <c r="X835" s="4"/>
      <c r="Y835" s="4"/>
      <c r="Z835" s="4"/>
      <c r="AA835" s="4"/>
    </row>
    <row r="836" spans="1:27" ht="12.75" customHeight="1" x14ac:dyDescent="0.25">
      <c r="A836" s="3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15"/>
      <c r="T836" s="4"/>
      <c r="U836" s="4"/>
      <c r="V836" s="4"/>
      <c r="W836" s="4"/>
      <c r="X836" s="4"/>
      <c r="Y836" s="4"/>
      <c r="Z836" s="4"/>
      <c r="AA836" s="4"/>
    </row>
    <row r="837" spans="1:27" ht="12.75" customHeight="1" x14ac:dyDescent="0.25">
      <c r="A837" s="3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15"/>
      <c r="T837" s="4"/>
      <c r="U837" s="4"/>
      <c r="V837" s="4"/>
      <c r="W837" s="4"/>
      <c r="X837" s="4"/>
      <c r="Y837" s="4"/>
      <c r="Z837" s="4"/>
      <c r="AA837" s="4"/>
    </row>
    <row r="838" spans="1:27" ht="12.75" customHeight="1" x14ac:dyDescent="0.25">
      <c r="A838" s="3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15"/>
      <c r="T838" s="4"/>
      <c r="U838" s="4"/>
      <c r="V838" s="4"/>
      <c r="W838" s="4"/>
      <c r="X838" s="4"/>
      <c r="Y838" s="4"/>
      <c r="Z838" s="4"/>
      <c r="AA838" s="4"/>
    </row>
    <row r="839" spans="1:27" ht="12.75" customHeight="1" x14ac:dyDescent="0.25">
      <c r="A839" s="3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15"/>
      <c r="T839" s="4"/>
      <c r="U839" s="4"/>
      <c r="V839" s="4"/>
      <c r="W839" s="4"/>
      <c r="X839" s="4"/>
      <c r="Y839" s="4"/>
      <c r="Z839" s="4"/>
      <c r="AA839" s="4"/>
    </row>
    <row r="840" spans="1:27" ht="12.75" customHeight="1" x14ac:dyDescent="0.25">
      <c r="A840" s="3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15"/>
      <c r="T840" s="4"/>
      <c r="U840" s="4"/>
      <c r="V840" s="4"/>
      <c r="W840" s="4"/>
      <c r="X840" s="4"/>
      <c r="Y840" s="4"/>
      <c r="Z840" s="4"/>
      <c r="AA840" s="4"/>
    </row>
    <row r="841" spans="1:27" ht="12.75" customHeight="1" x14ac:dyDescent="0.25">
      <c r="A841" s="3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15"/>
      <c r="T841" s="4"/>
      <c r="U841" s="4"/>
      <c r="V841" s="4"/>
      <c r="W841" s="4"/>
      <c r="X841" s="4"/>
      <c r="Y841" s="4"/>
      <c r="Z841" s="4"/>
      <c r="AA841" s="4"/>
    </row>
    <row r="842" spans="1:27" ht="12.75" customHeight="1" x14ac:dyDescent="0.25">
      <c r="A842" s="3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15"/>
      <c r="T842" s="4"/>
      <c r="U842" s="4"/>
      <c r="V842" s="4"/>
      <c r="W842" s="4"/>
      <c r="X842" s="4"/>
      <c r="Y842" s="4"/>
      <c r="Z842" s="4"/>
      <c r="AA842" s="4"/>
    </row>
    <row r="843" spans="1:27" ht="12.75" customHeight="1" x14ac:dyDescent="0.25">
      <c r="A843" s="3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15"/>
      <c r="T843" s="4"/>
      <c r="U843" s="4"/>
      <c r="V843" s="4"/>
      <c r="W843" s="4"/>
      <c r="X843" s="4"/>
      <c r="Y843" s="4"/>
      <c r="Z843" s="4"/>
      <c r="AA843" s="4"/>
    </row>
    <row r="844" spans="1:27" ht="12.75" customHeight="1" x14ac:dyDescent="0.25">
      <c r="A844" s="3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15"/>
      <c r="T844" s="4"/>
      <c r="U844" s="4"/>
      <c r="V844" s="4"/>
      <c r="W844" s="4"/>
      <c r="X844" s="4"/>
      <c r="Y844" s="4"/>
      <c r="Z844" s="4"/>
      <c r="AA844" s="4"/>
    </row>
    <row r="845" spans="1:27" ht="12.75" customHeight="1" x14ac:dyDescent="0.25">
      <c r="A845" s="3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15"/>
      <c r="T845" s="4"/>
      <c r="U845" s="4"/>
      <c r="V845" s="4"/>
      <c r="W845" s="4"/>
      <c r="X845" s="4"/>
      <c r="Y845" s="4"/>
      <c r="Z845" s="4"/>
      <c r="AA845" s="4"/>
    </row>
    <row r="846" spans="1:27" ht="12.75" customHeight="1" x14ac:dyDescent="0.25">
      <c r="A846" s="3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15"/>
      <c r="T846" s="4"/>
      <c r="U846" s="4"/>
      <c r="V846" s="4"/>
      <c r="W846" s="4"/>
      <c r="X846" s="4"/>
      <c r="Y846" s="4"/>
      <c r="Z846" s="4"/>
      <c r="AA846" s="4"/>
    </row>
    <row r="847" spans="1:27" ht="12.75" customHeight="1" x14ac:dyDescent="0.25">
      <c r="A847" s="3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15"/>
      <c r="T847" s="4"/>
      <c r="U847" s="4"/>
      <c r="V847" s="4"/>
      <c r="W847" s="4"/>
      <c r="X847" s="4"/>
      <c r="Y847" s="4"/>
      <c r="Z847" s="4"/>
      <c r="AA847" s="4"/>
    </row>
    <row r="848" spans="1:27" ht="12.75" customHeight="1" x14ac:dyDescent="0.25">
      <c r="A848" s="3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15"/>
      <c r="T848" s="4"/>
      <c r="U848" s="4"/>
      <c r="V848" s="4"/>
      <c r="W848" s="4"/>
      <c r="X848" s="4"/>
      <c r="Y848" s="4"/>
      <c r="Z848" s="4"/>
      <c r="AA848" s="4"/>
    </row>
    <row r="849" spans="1:27" ht="12.75" customHeight="1" x14ac:dyDescent="0.25">
      <c r="A849" s="3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15"/>
      <c r="T849" s="4"/>
      <c r="U849" s="4"/>
      <c r="V849" s="4"/>
      <c r="W849" s="4"/>
      <c r="X849" s="4"/>
      <c r="Y849" s="4"/>
      <c r="Z849" s="4"/>
      <c r="AA849" s="4"/>
    </row>
    <row r="850" spans="1:27" ht="12.75" customHeight="1" x14ac:dyDescent="0.25">
      <c r="A850" s="3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15"/>
      <c r="T850" s="4"/>
      <c r="U850" s="4"/>
      <c r="V850" s="4"/>
      <c r="W850" s="4"/>
      <c r="X850" s="4"/>
      <c r="Y850" s="4"/>
      <c r="Z850" s="4"/>
      <c r="AA850" s="4"/>
    </row>
    <row r="851" spans="1:27" ht="12.75" customHeight="1" x14ac:dyDescent="0.25">
      <c r="A851" s="3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15"/>
      <c r="T851" s="4"/>
      <c r="U851" s="4"/>
      <c r="V851" s="4"/>
      <c r="W851" s="4"/>
      <c r="X851" s="4"/>
      <c r="Y851" s="4"/>
      <c r="Z851" s="4"/>
      <c r="AA851" s="4"/>
    </row>
    <row r="852" spans="1:27" ht="12.75" customHeight="1" x14ac:dyDescent="0.25">
      <c r="A852" s="3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15"/>
      <c r="T852" s="4"/>
      <c r="U852" s="4"/>
      <c r="V852" s="4"/>
      <c r="W852" s="4"/>
      <c r="X852" s="4"/>
      <c r="Y852" s="4"/>
      <c r="Z852" s="4"/>
      <c r="AA852" s="4"/>
    </row>
    <row r="853" spans="1:27" ht="12.75" customHeight="1" x14ac:dyDescent="0.25">
      <c r="A853" s="3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15"/>
      <c r="T853" s="4"/>
      <c r="U853" s="4"/>
      <c r="V853" s="4"/>
      <c r="W853" s="4"/>
      <c r="X853" s="4"/>
      <c r="Y853" s="4"/>
      <c r="Z853" s="4"/>
      <c r="AA853" s="4"/>
    </row>
    <row r="854" spans="1:27" ht="12.75" customHeight="1" x14ac:dyDescent="0.25">
      <c r="A854" s="3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15"/>
      <c r="T854" s="4"/>
      <c r="U854" s="4"/>
      <c r="V854" s="4"/>
      <c r="W854" s="4"/>
      <c r="X854" s="4"/>
      <c r="Y854" s="4"/>
      <c r="Z854" s="4"/>
      <c r="AA854" s="4"/>
    </row>
    <row r="855" spans="1:27" ht="12.75" customHeight="1" x14ac:dyDescent="0.25">
      <c r="A855" s="3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15"/>
      <c r="T855" s="4"/>
      <c r="U855" s="4"/>
      <c r="V855" s="4"/>
      <c r="W855" s="4"/>
      <c r="X855" s="4"/>
      <c r="Y855" s="4"/>
      <c r="Z855" s="4"/>
      <c r="AA855" s="4"/>
    </row>
    <row r="856" spans="1:27" ht="12.75" customHeight="1" x14ac:dyDescent="0.25">
      <c r="A856" s="3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15"/>
      <c r="T856" s="4"/>
      <c r="U856" s="4"/>
      <c r="V856" s="4"/>
      <c r="W856" s="4"/>
      <c r="X856" s="4"/>
      <c r="Y856" s="4"/>
      <c r="Z856" s="4"/>
      <c r="AA856" s="4"/>
    </row>
    <row r="857" spans="1:27" ht="12.75" customHeight="1" x14ac:dyDescent="0.25">
      <c r="A857" s="3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15"/>
      <c r="T857" s="4"/>
      <c r="U857" s="4"/>
      <c r="V857" s="4"/>
      <c r="W857" s="4"/>
      <c r="X857" s="4"/>
      <c r="Y857" s="4"/>
      <c r="Z857" s="4"/>
      <c r="AA857" s="4"/>
    </row>
    <row r="858" spans="1:27" ht="12.75" customHeight="1" x14ac:dyDescent="0.25">
      <c r="A858" s="3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15"/>
      <c r="T858" s="4"/>
      <c r="U858" s="4"/>
      <c r="V858" s="4"/>
      <c r="W858" s="4"/>
      <c r="X858" s="4"/>
      <c r="Y858" s="4"/>
      <c r="Z858" s="4"/>
      <c r="AA858" s="4"/>
    </row>
    <row r="859" spans="1:27" ht="12.75" customHeight="1" x14ac:dyDescent="0.25">
      <c r="A859" s="3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15"/>
      <c r="T859" s="4"/>
      <c r="U859" s="4"/>
      <c r="V859" s="4"/>
      <c r="W859" s="4"/>
      <c r="X859" s="4"/>
      <c r="Y859" s="4"/>
      <c r="Z859" s="4"/>
      <c r="AA859" s="4"/>
    </row>
    <row r="860" spans="1:27" ht="12.75" customHeight="1" x14ac:dyDescent="0.25">
      <c r="A860" s="3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15"/>
      <c r="T860" s="4"/>
      <c r="U860" s="4"/>
      <c r="V860" s="4"/>
      <c r="W860" s="4"/>
      <c r="X860" s="4"/>
      <c r="Y860" s="4"/>
      <c r="Z860" s="4"/>
      <c r="AA860" s="4"/>
    </row>
    <row r="861" spans="1:27" ht="12.75" customHeight="1" x14ac:dyDescent="0.25">
      <c r="A861" s="3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15"/>
      <c r="T861" s="4"/>
      <c r="U861" s="4"/>
      <c r="V861" s="4"/>
      <c r="W861" s="4"/>
      <c r="X861" s="4"/>
      <c r="Y861" s="4"/>
      <c r="Z861" s="4"/>
      <c r="AA861" s="4"/>
    </row>
    <row r="862" spans="1:27" ht="12.75" customHeight="1" x14ac:dyDescent="0.25">
      <c r="A862" s="3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15"/>
      <c r="T862" s="4"/>
      <c r="U862" s="4"/>
      <c r="V862" s="4"/>
      <c r="W862" s="4"/>
      <c r="X862" s="4"/>
      <c r="Y862" s="4"/>
      <c r="Z862" s="4"/>
      <c r="AA862" s="4"/>
    </row>
    <row r="863" spans="1:27" ht="12.75" customHeight="1" x14ac:dyDescent="0.25">
      <c r="A863" s="3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15"/>
      <c r="T863" s="4"/>
      <c r="U863" s="4"/>
      <c r="V863" s="4"/>
      <c r="W863" s="4"/>
      <c r="X863" s="4"/>
      <c r="Y863" s="4"/>
      <c r="Z863" s="4"/>
      <c r="AA863" s="4"/>
    </row>
    <row r="864" spans="1:27" ht="12.75" customHeight="1" x14ac:dyDescent="0.25">
      <c r="A864" s="3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15"/>
      <c r="T864" s="4"/>
      <c r="U864" s="4"/>
      <c r="V864" s="4"/>
      <c r="W864" s="4"/>
      <c r="X864" s="4"/>
      <c r="Y864" s="4"/>
      <c r="Z864" s="4"/>
      <c r="AA864" s="4"/>
    </row>
    <row r="865" spans="1:27" ht="12.75" customHeight="1" x14ac:dyDescent="0.25">
      <c r="A865" s="3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15"/>
      <c r="T865" s="4"/>
      <c r="U865" s="4"/>
      <c r="V865" s="4"/>
      <c r="W865" s="4"/>
      <c r="X865" s="4"/>
      <c r="Y865" s="4"/>
      <c r="Z865" s="4"/>
      <c r="AA865" s="4"/>
    </row>
    <row r="866" spans="1:27" ht="12.75" customHeight="1" x14ac:dyDescent="0.25">
      <c r="A866" s="3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15"/>
      <c r="T866" s="4"/>
      <c r="U866" s="4"/>
      <c r="V866" s="4"/>
      <c r="W866" s="4"/>
      <c r="X866" s="4"/>
      <c r="Y866" s="4"/>
      <c r="Z866" s="4"/>
      <c r="AA866" s="4"/>
    </row>
    <row r="867" spans="1:27" ht="12.75" customHeight="1" x14ac:dyDescent="0.25">
      <c r="A867" s="3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15"/>
      <c r="T867" s="4"/>
      <c r="U867" s="4"/>
      <c r="V867" s="4"/>
      <c r="W867" s="4"/>
      <c r="X867" s="4"/>
      <c r="Y867" s="4"/>
      <c r="Z867" s="4"/>
      <c r="AA867" s="4"/>
    </row>
    <row r="868" spans="1:27" ht="12.75" customHeight="1" x14ac:dyDescent="0.25">
      <c r="A868" s="3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15"/>
      <c r="T868" s="4"/>
      <c r="U868" s="4"/>
      <c r="V868" s="4"/>
      <c r="W868" s="4"/>
      <c r="X868" s="4"/>
      <c r="Y868" s="4"/>
      <c r="Z868" s="4"/>
      <c r="AA868" s="4"/>
    </row>
    <row r="869" spans="1:27" ht="12.75" customHeight="1" x14ac:dyDescent="0.25">
      <c r="A869" s="3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15"/>
      <c r="T869" s="4"/>
      <c r="U869" s="4"/>
      <c r="V869" s="4"/>
      <c r="W869" s="4"/>
      <c r="X869" s="4"/>
      <c r="Y869" s="4"/>
      <c r="Z869" s="4"/>
      <c r="AA869" s="4"/>
    </row>
    <row r="870" spans="1:27" ht="12.75" customHeight="1" x14ac:dyDescent="0.25">
      <c r="A870" s="3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15"/>
      <c r="T870" s="4"/>
      <c r="U870" s="4"/>
      <c r="V870" s="4"/>
      <c r="W870" s="4"/>
      <c r="X870" s="4"/>
      <c r="Y870" s="4"/>
      <c r="Z870" s="4"/>
      <c r="AA870" s="4"/>
    </row>
    <row r="871" spans="1:27" ht="12.75" customHeight="1" x14ac:dyDescent="0.25">
      <c r="A871" s="3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15"/>
      <c r="T871" s="4"/>
      <c r="U871" s="4"/>
      <c r="V871" s="4"/>
      <c r="W871" s="4"/>
      <c r="X871" s="4"/>
      <c r="Y871" s="4"/>
      <c r="Z871" s="4"/>
      <c r="AA871" s="4"/>
    </row>
    <row r="872" spans="1:27" ht="12.75" customHeight="1" x14ac:dyDescent="0.25">
      <c r="A872" s="3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15"/>
      <c r="T872" s="4"/>
      <c r="U872" s="4"/>
      <c r="V872" s="4"/>
      <c r="W872" s="4"/>
      <c r="X872" s="4"/>
      <c r="Y872" s="4"/>
      <c r="Z872" s="4"/>
      <c r="AA872" s="4"/>
    </row>
    <row r="873" spans="1:27" ht="12.75" customHeight="1" x14ac:dyDescent="0.25">
      <c r="A873" s="3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15"/>
      <c r="T873" s="4"/>
      <c r="U873" s="4"/>
      <c r="V873" s="4"/>
      <c r="W873" s="4"/>
      <c r="X873" s="4"/>
      <c r="Y873" s="4"/>
      <c r="Z873" s="4"/>
      <c r="AA873" s="4"/>
    </row>
    <row r="874" spans="1:27" ht="12.75" customHeight="1" x14ac:dyDescent="0.25">
      <c r="A874" s="3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15"/>
      <c r="T874" s="4"/>
      <c r="U874" s="4"/>
      <c r="V874" s="4"/>
      <c r="W874" s="4"/>
      <c r="X874" s="4"/>
      <c r="Y874" s="4"/>
      <c r="Z874" s="4"/>
      <c r="AA874" s="4"/>
    </row>
    <row r="875" spans="1:27" ht="12.75" customHeight="1" x14ac:dyDescent="0.25">
      <c r="A875" s="3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15"/>
      <c r="T875" s="4"/>
      <c r="U875" s="4"/>
      <c r="V875" s="4"/>
      <c r="W875" s="4"/>
      <c r="X875" s="4"/>
      <c r="Y875" s="4"/>
      <c r="Z875" s="4"/>
      <c r="AA875" s="4"/>
    </row>
    <row r="876" spans="1:27" ht="12.75" customHeight="1" x14ac:dyDescent="0.25">
      <c r="A876" s="3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15"/>
      <c r="T876" s="4"/>
      <c r="U876" s="4"/>
      <c r="V876" s="4"/>
      <c r="W876" s="4"/>
      <c r="X876" s="4"/>
      <c r="Y876" s="4"/>
      <c r="Z876" s="4"/>
      <c r="AA876" s="4"/>
    </row>
    <row r="877" spans="1:27" ht="12.75" customHeight="1" x14ac:dyDescent="0.25">
      <c r="A877" s="3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15"/>
      <c r="T877" s="4"/>
      <c r="U877" s="4"/>
      <c r="V877" s="4"/>
      <c r="W877" s="4"/>
      <c r="X877" s="4"/>
      <c r="Y877" s="4"/>
      <c r="Z877" s="4"/>
      <c r="AA877" s="4"/>
    </row>
    <row r="878" spans="1:27" ht="12.75" customHeight="1" x14ac:dyDescent="0.25">
      <c r="A878" s="3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15"/>
      <c r="T878" s="4"/>
      <c r="U878" s="4"/>
      <c r="V878" s="4"/>
      <c r="W878" s="4"/>
      <c r="X878" s="4"/>
      <c r="Y878" s="4"/>
      <c r="Z878" s="4"/>
      <c r="AA878" s="4"/>
    </row>
    <row r="879" spans="1:27" ht="12.75" customHeight="1" x14ac:dyDescent="0.25">
      <c r="A879" s="3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15"/>
      <c r="T879" s="4"/>
      <c r="U879" s="4"/>
      <c r="V879" s="4"/>
      <c r="W879" s="4"/>
      <c r="X879" s="4"/>
      <c r="Y879" s="4"/>
      <c r="Z879" s="4"/>
      <c r="AA879" s="4"/>
    </row>
    <row r="880" spans="1:27" ht="12.75" customHeight="1" x14ac:dyDescent="0.25">
      <c r="A880" s="3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15"/>
      <c r="T880" s="4"/>
      <c r="U880" s="4"/>
      <c r="V880" s="4"/>
      <c r="W880" s="4"/>
      <c r="X880" s="4"/>
      <c r="Y880" s="4"/>
      <c r="Z880" s="4"/>
      <c r="AA880" s="4"/>
    </row>
    <row r="881" spans="1:27" ht="12.75" customHeight="1" x14ac:dyDescent="0.25">
      <c r="A881" s="3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15"/>
      <c r="T881" s="4"/>
      <c r="U881" s="4"/>
      <c r="V881" s="4"/>
      <c r="W881" s="4"/>
      <c r="X881" s="4"/>
      <c r="Y881" s="4"/>
      <c r="Z881" s="4"/>
      <c r="AA881" s="4"/>
    </row>
    <row r="882" spans="1:27" ht="12.75" customHeight="1" x14ac:dyDescent="0.25">
      <c r="A882" s="3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15"/>
      <c r="T882" s="4"/>
      <c r="U882" s="4"/>
      <c r="V882" s="4"/>
      <c r="W882" s="4"/>
      <c r="X882" s="4"/>
      <c r="Y882" s="4"/>
      <c r="Z882" s="4"/>
      <c r="AA882" s="4"/>
    </row>
    <row r="883" spans="1:27" ht="12.75" customHeight="1" x14ac:dyDescent="0.25">
      <c r="A883" s="3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15"/>
      <c r="T883" s="4"/>
      <c r="U883" s="4"/>
      <c r="V883" s="4"/>
      <c r="W883" s="4"/>
      <c r="X883" s="4"/>
      <c r="Y883" s="4"/>
      <c r="Z883" s="4"/>
      <c r="AA883" s="4"/>
    </row>
    <row r="884" spans="1:27" ht="12.75" customHeight="1" x14ac:dyDescent="0.25">
      <c r="A884" s="3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15"/>
      <c r="T884" s="4"/>
      <c r="U884" s="4"/>
      <c r="V884" s="4"/>
      <c r="W884" s="4"/>
      <c r="X884" s="4"/>
      <c r="Y884" s="4"/>
      <c r="Z884" s="4"/>
      <c r="AA884" s="4"/>
    </row>
    <row r="885" spans="1:27" ht="12.75" customHeight="1" x14ac:dyDescent="0.25">
      <c r="A885" s="3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15"/>
      <c r="T885" s="4"/>
      <c r="U885" s="4"/>
      <c r="V885" s="4"/>
      <c r="W885" s="4"/>
      <c r="X885" s="4"/>
      <c r="Y885" s="4"/>
      <c r="Z885" s="4"/>
      <c r="AA885" s="4"/>
    </row>
    <row r="886" spans="1:27" ht="12.75" customHeight="1" x14ac:dyDescent="0.25">
      <c r="A886" s="3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15"/>
      <c r="T886" s="4"/>
      <c r="U886" s="4"/>
      <c r="V886" s="4"/>
      <c r="W886" s="4"/>
      <c r="X886" s="4"/>
      <c r="Y886" s="4"/>
      <c r="Z886" s="4"/>
      <c r="AA886" s="4"/>
    </row>
    <row r="887" spans="1:27" ht="12.75" customHeight="1" x14ac:dyDescent="0.25">
      <c r="A887" s="3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15"/>
      <c r="T887" s="4"/>
      <c r="U887" s="4"/>
      <c r="V887" s="4"/>
      <c r="W887" s="4"/>
      <c r="X887" s="4"/>
      <c r="Y887" s="4"/>
      <c r="Z887" s="4"/>
      <c r="AA887" s="4"/>
    </row>
    <row r="888" spans="1:27" ht="12.75" customHeight="1" x14ac:dyDescent="0.25">
      <c r="A888" s="3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15"/>
      <c r="T888" s="4"/>
      <c r="U888" s="4"/>
      <c r="V888" s="4"/>
      <c r="W888" s="4"/>
      <c r="X888" s="4"/>
      <c r="Y888" s="4"/>
      <c r="Z888" s="4"/>
      <c r="AA888" s="4"/>
    </row>
    <row r="889" spans="1:27" ht="12.75" customHeight="1" x14ac:dyDescent="0.25">
      <c r="A889" s="3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15"/>
      <c r="T889" s="4"/>
      <c r="U889" s="4"/>
      <c r="V889" s="4"/>
      <c r="W889" s="4"/>
      <c r="X889" s="4"/>
      <c r="Y889" s="4"/>
      <c r="Z889" s="4"/>
      <c r="AA889" s="4"/>
    </row>
    <row r="890" spans="1:27" ht="12.75" customHeight="1" x14ac:dyDescent="0.25">
      <c r="A890" s="3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15"/>
      <c r="T890" s="4"/>
      <c r="U890" s="4"/>
      <c r="V890" s="4"/>
      <c r="W890" s="4"/>
      <c r="X890" s="4"/>
      <c r="Y890" s="4"/>
      <c r="Z890" s="4"/>
      <c r="AA890" s="4"/>
    </row>
    <row r="891" spans="1:27" ht="12.75" customHeight="1" x14ac:dyDescent="0.25">
      <c r="A891" s="3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15"/>
      <c r="T891" s="4"/>
      <c r="U891" s="4"/>
      <c r="V891" s="4"/>
      <c r="W891" s="4"/>
      <c r="X891" s="4"/>
      <c r="Y891" s="4"/>
      <c r="Z891" s="4"/>
      <c r="AA891" s="4"/>
    </row>
    <row r="892" spans="1:27" ht="12.75" customHeight="1" x14ac:dyDescent="0.25">
      <c r="A892" s="3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15"/>
      <c r="T892" s="4"/>
      <c r="U892" s="4"/>
      <c r="V892" s="4"/>
      <c r="W892" s="4"/>
      <c r="X892" s="4"/>
      <c r="Y892" s="4"/>
      <c r="Z892" s="4"/>
      <c r="AA892" s="4"/>
    </row>
    <row r="893" spans="1:27" ht="12.75" customHeight="1" x14ac:dyDescent="0.25">
      <c r="A893" s="3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15"/>
      <c r="T893" s="4"/>
      <c r="U893" s="4"/>
      <c r="V893" s="4"/>
      <c r="W893" s="4"/>
      <c r="X893" s="4"/>
      <c r="Y893" s="4"/>
      <c r="Z893" s="4"/>
      <c r="AA893" s="4"/>
    </row>
    <row r="894" spans="1:27" ht="12.75" customHeight="1" x14ac:dyDescent="0.25">
      <c r="A894" s="3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15"/>
      <c r="T894" s="4"/>
      <c r="U894" s="4"/>
      <c r="V894" s="4"/>
      <c r="W894" s="4"/>
      <c r="X894" s="4"/>
      <c r="Y894" s="4"/>
      <c r="Z894" s="4"/>
      <c r="AA894" s="4"/>
    </row>
    <row r="895" spans="1:27" ht="12.75" customHeight="1" x14ac:dyDescent="0.25">
      <c r="A895" s="3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15"/>
      <c r="T895" s="4"/>
      <c r="U895" s="4"/>
      <c r="V895" s="4"/>
      <c r="W895" s="4"/>
      <c r="X895" s="4"/>
      <c r="Y895" s="4"/>
      <c r="Z895" s="4"/>
      <c r="AA895" s="4"/>
    </row>
    <row r="896" spans="1:27" ht="12.75" customHeight="1" x14ac:dyDescent="0.25">
      <c r="A896" s="3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15"/>
      <c r="T896" s="4"/>
      <c r="U896" s="4"/>
      <c r="V896" s="4"/>
      <c r="W896" s="4"/>
      <c r="X896" s="4"/>
      <c r="Y896" s="4"/>
      <c r="Z896" s="4"/>
      <c r="AA896" s="4"/>
    </row>
    <row r="897" spans="1:27" ht="12.75" customHeight="1" x14ac:dyDescent="0.25">
      <c r="A897" s="3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15"/>
      <c r="T897" s="4"/>
      <c r="U897" s="4"/>
      <c r="V897" s="4"/>
      <c r="W897" s="4"/>
      <c r="X897" s="4"/>
      <c r="Y897" s="4"/>
      <c r="Z897" s="4"/>
      <c r="AA897" s="4"/>
    </row>
    <row r="898" spans="1:27" ht="12.75" customHeight="1" x14ac:dyDescent="0.25">
      <c r="A898" s="3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15"/>
      <c r="T898" s="4"/>
      <c r="U898" s="4"/>
      <c r="V898" s="4"/>
      <c r="W898" s="4"/>
      <c r="X898" s="4"/>
      <c r="Y898" s="4"/>
      <c r="Z898" s="4"/>
      <c r="AA898" s="4"/>
    </row>
    <row r="899" spans="1:27" ht="12.75" customHeight="1" x14ac:dyDescent="0.25">
      <c r="A899" s="3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15"/>
      <c r="T899" s="4"/>
      <c r="U899" s="4"/>
      <c r="V899" s="4"/>
      <c r="W899" s="4"/>
      <c r="X899" s="4"/>
      <c r="Y899" s="4"/>
      <c r="Z899" s="4"/>
      <c r="AA899" s="4"/>
    </row>
    <row r="900" spans="1:27" ht="12.75" customHeight="1" x14ac:dyDescent="0.25">
      <c r="A900" s="3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15"/>
      <c r="T900" s="4"/>
      <c r="U900" s="4"/>
      <c r="V900" s="4"/>
      <c r="W900" s="4"/>
      <c r="X900" s="4"/>
      <c r="Y900" s="4"/>
      <c r="Z900" s="4"/>
      <c r="AA900" s="4"/>
    </row>
    <row r="901" spans="1:27" ht="12.75" customHeight="1" x14ac:dyDescent="0.25">
      <c r="A901" s="3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15"/>
      <c r="T901" s="4"/>
      <c r="U901" s="4"/>
      <c r="V901" s="4"/>
      <c r="W901" s="4"/>
      <c r="X901" s="4"/>
      <c r="Y901" s="4"/>
      <c r="Z901" s="4"/>
      <c r="AA901" s="4"/>
    </row>
    <row r="902" spans="1:27" ht="12.75" customHeight="1" x14ac:dyDescent="0.25">
      <c r="A902" s="3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15"/>
      <c r="T902" s="4"/>
      <c r="U902" s="4"/>
      <c r="V902" s="4"/>
      <c r="W902" s="4"/>
      <c r="X902" s="4"/>
      <c r="Y902" s="4"/>
      <c r="Z902" s="4"/>
      <c r="AA902" s="4"/>
    </row>
    <row r="903" spans="1:27" ht="12.75" customHeight="1" x14ac:dyDescent="0.25">
      <c r="A903" s="3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15"/>
      <c r="T903" s="4"/>
      <c r="U903" s="4"/>
      <c r="V903" s="4"/>
      <c r="W903" s="4"/>
      <c r="X903" s="4"/>
      <c r="Y903" s="4"/>
      <c r="Z903" s="4"/>
      <c r="AA903" s="4"/>
    </row>
    <row r="904" spans="1:27" ht="12.75" customHeight="1" x14ac:dyDescent="0.25">
      <c r="A904" s="3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15"/>
      <c r="T904" s="4"/>
      <c r="U904" s="4"/>
      <c r="V904" s="4"/>
      <c r="W904" s="4"/>
      <c r="X904" s="4"/>
      <c r="Y904" s="4"/>
      <c r="Z904" s="4"/>
      <c r="AA904" s="4"/>
    </row>
    <row r="905" spans="1:27" ht="12.75" customHeight="1" x14ac:dyDescent="0.25">
      <c r="A905" s="3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15"/>
      <c r="T905" s="4"/>
      <c r="U905" s="4"/>
      <c r="V905" s="4"/>
      <c r="W905" s="4"/>
      <c r="X905" s="4"/>
      <c r="Y905" s="4"/>
      <c r="Z905" s="4"/>
      <c r="AA905" s="4"/>
    </row>
    <row r="906" spans="1:27" ht="12.75" customHeight="1" x14ac:dyDescent="0.25">
      <c r="A906" s="3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15"/>
      <c r="T906" s="4"/>
      <c r="U906" s="4"/>
      <c r="V906" s="4"/>
      <c r="W906" s="4"/>
      <c r="X906" s="4"/>
      <c r="Y906" s="4"/>
      <c r="Z906" s="4"/>
      <c r="AA906" s="4"/>
    </row>
    <row r="907" spans="1:27" ht="12.75" customHeight="1" x14ac:dyDescent="0.25">
      <c r="A907" s="3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15"/>
      <c r="T907" s="4"/>
      <c r="U907" s="4"/>
      <c r="V907" s="4"/>
      <c r="W907" s="4"/>
      <c r="X907" s="4"/>
      <c r="Y907" s="4"/>
      <c r="Z907" s="4"/>
      <c r="AA907" s="4"/>
    </row>
    <row r="908" spans="1:27" ht="12.75" customHeight="1" x14ac:dyDescent="0.25">
      <c r="A908" s="3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15"/>
      <c r="T908" s="4"/>
      <c r="U908" s="4"/>
      <c r="V908" s="4"/>
      <c r="W908" s="4"/>
      <c r="X908" s="4"/>
      <c r="Y908" s="4"/>
      <c r="Z908" s="4"/>
      <c r="AA908" s="4"/>
    </row>
    <row r="909" spans="1:27" ht="12.75" customHeight="1" x14ac:dyDescent="0.25">
      <c r="A909" s="3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15"/>
      <c r="T909" s="4"/>
      <c r="U909" s="4"/>
      <c r="V909" s="4"/>
      <c r="W909" s="4"/>
      <c r="X909" s="4"/>
      <c r="Y909" s="4"/>
      <c r="Z909" s="4"/>
      <c r="AA909" s="4"/>
    </row>
    <row r="910" spans="1:27" ht="12.75" customHeight="1" x14ac:dyDescent="0.25">
      <c r="A910" s="3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15"/>
      <c r="T910" s="4"/>
      <c r="U910" s="4"/>
      <c r="V910" s="4"/>
      <c r="W910" s="4"/>
      <c r="X910" s="4"/>
      <c r="Y910" s="4"/>
      <c r="Z910" s="4"/>
      <c r="AA910" s="4"/>
    </row>
    <row r="911" spans="1:27" ht="12.75" customHeight="1" x14ac:dyDescent="0.25">
      <c r="A911" s="3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15"/>
      <c r="T911" s="4"/>
      <c r="U911" s="4"/>
      <c r="V911" s="4"/>
      <c r="W911" s="4"/>
      <c r="X911" s="4"/>
      <c r="Y911" s="4"/>
      <c r="Z911" s="4"/>
      <c r="AA911" s="4"/>
    </row>
    <row r="912" spans="1:27" ht="12.75" customHeight="1" x14ac:dyDescent="0.25">
      <c r="A912" s="3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15"/>
      <c r="T912" s="4"/>
      <c r="U912" s="4"/>
      <c r="V912" s="4"/>
      <c r="W912" s="4"/>
      <c r="X912" s="4"/>
      <c r="Y912" s="4"/>
      <c r="Z912" s="4"/>
      <c r="AA912" s="4"/>
    </row>
    <row r="913" spans="1:27" ht="12.75" customHeight="1" x14ac:dyDescent="0.25">
      <c r="A913" s="3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15"/>
      <c r="T913" s="4"/>
      <c r="U913" s="4"/>
      <c r="V913" s="4"/>
      <c r="W913" s="4"/>
      <c r="X913" s="4"/>
      <c r="Y913" s="4"/>
      <c r="Z913" s="4"/>
      <c r="AA913" s="4"/>
    </row>
    <row r="914" spans="1:27" ht="12.75" customHeight="1" x14ac:dyDescent="0.25">
      <c r="A914" s="3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15"/>
      <c r="T914" s="4"/>
      <c r="U914" s="4"/>
      <c r="V914" s="4"/>
      <c r="W914" s="4"/>
      <c r="X914" s="4"/>
      <c r="Y914" s="4"/>
      <c r="Z914" s="4"/>
      <c r="AA914" s="4"/>
    </row>
    <row r="915" spans="1:27" ht="12.75" customHeight="1" x14ac:dyDescent="0.25">
      <c r="A915" s="3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15"/>
      <c r="T915" s="4"/>
      <c r="U915" s="4"/>
      <c r="V915" s="4"/>
      <c r="W915" s="4"/>
      <c r="X915" s="4"/>
      <c r="Y915" s="4"/>
      <c r="Z915" s="4"/>
      <c r="AA915" s="4"/>
    </row>
    <row r="916" spans="1:27" ht="12.75" customHeight="1" x14ac:dyDescent="0.25">
      <c r="A916" s="3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15"/>
      <c r="T916" s="4"/>
      <c r="U916" s="4"/>
      <c r="V916" s="4"/>
      <c r="W916" s="4"/>
      <c r="X916" s="4"/>
      <c r="Y916" s="4"/>
      <c r="Z916" s="4"/>
      <c r="AA916" s="4"/>
    </row>
    <row r="917" spans="1:27" ht="12.75" customHeight="1" x14ac:dyDescent="0.25">
      <c r="A917" s="3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15"/>
      <c r="T917" s="4"/>
      <c r="U917" s="4"/>
      <c r="V917" s="4"/>
      <c r="W917" s="4"/>
      <c r="X917" s="4"/>
      <c r="Y917" s="4"/>
      <c r="Z917" s="4"/>
      <c r="AA917" s="4"/>
    </row>
    <row r="918" spans="1:27" ht="12.75" customHeight="1" x14ac:dyDescent="0.25">
      <c r="A918" s="3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15"/>
      <c r="T918" s="4"/>
      <c r="U918" s="4"/>
      <c r="V918" s="4"/>
      <c r="W918" s="4"/>
      <c r="X918" s="4"/>
      <c r="Y918" s="4"/>
      <c r="Z918" s="4"/>
      <c r="AA918" s="4"/>
    </row>
    <row r="919" spans="1:27" ht="12.75" customHeight="1" x14ac:dyDescent="0.25">
      <c r="A919" s="3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15"/>
      <c r="T919" s="4"/>
      <c r="U919" s="4"/>
      <c r="V919" s="4"/>
      <c r="W919" s="4"/>
      <c r="X919" s="4"/>
      <c r="Y919" s="4"/>
      <c r="Z919" s="4"/>
      <c r="AA919" s="4"/>
    </row>
    <row r="920" spans="1:27" ht="12.75" customHeight="1" x14ac:dyDescent="0.25">
      <c r="A920" s="3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15"/>
      <c r="T920" s="4"/>
      <c r="U920" s="4"/>
      <c r="V920" s="4"/>
      <c r="W920" s="4"/>
      <c r="X920" s="4"/>
      <c r="Y920" s="4"/>
      <c r="Z920" s="4"/>
      <c r="AA920" s="4"/>
    </row>
    <row r="921" spans="1:27" ht="12.75" customHeight="1" x14ac:dyDescent="0.25">
      <c r="A921" s="3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15"/>
      <c r="T921" s="4"/>
      <c r="U921" s="4"/>
      <c r="V921" s="4"/>
      <c r="W921" s="4"/>
      <c r="X921" s="4"/>
      <c r="Y921" s="4"/>
      <c r="Z921" s="4"/>
      <c r="AA921" s="4"/>
    </row>
    <row r="922" spans="1:27" ht="12.75" customHeight="1" x14ac:dyDescent="0.25">
      <c r="A922" s="3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15"/>
      <c r="T922" s="4"/>
      <c r="U922" s="4"/>
      <c r="V922" s="4"/>
      <c r="W922" s="4"/>
      <c r="X922" s="4"/>
      <c r="Y922" s="4"/>
      <c r="Z922" s="4"/>
      <c r="AA922" s="4"/>
    </row>
    <row r="923" spans="1:27" ht="12.75" customHeight="1" x14ac:dyDescent="0.25">
      <c r="A923" s="3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15"/>
      <c r="T923" s="4"/>
      <c r="U923" s="4"/>
      <c r="V923" s="4"/>
      <c r="W923" s="4"/>
      <c r="X923" s="4"/>
      <c r="Y923" s="4"/>
      <c r="Z923" s="4"/>
      <c r="AA923" s="4"/>
    </row>
    <row r="924" spans="1:27" ht="12.75" customHeight="1" x14ac:dyDescent="0.25">
      <c r="A924" s="3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15"/>
      <c r="T924" s="4"/>
      <c r="U924" s="4"/>
      <c r="V924" s="4"/>
      <c r="W924" s="4"/>
      <c r="X924" s="4"/>
      <c r="Y924" s="4"/>
      <c r="Z924" s="4"/>
      <c r="AA924" s="4"/>
    </row>
    <row r="925" spans="1:27" ht="12.75" customHeight="1" x14ac:dyDescent="0.25">
      <c r="A925" s="3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15"/>
      <c r="T925" s="4"/>
      <c r="U925" s="4"/>
      <c r="V925" s="4"/>
      <c r="W925" s="4"/>
      <c r="X925" s="4"/>
      <c r="Y925" s="4"/>
      <c r="Z925" s="4"/>
      <c r="AA925" s="4"/>
    </row>
    <row r="926" spans="1:27" ht="12.75" customHeight="1" x14ac:dyDescent="0.25">
      <c r="A926" s="3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15"/>
      <c r="T926" s="4"/>
      <c r="U926" s="4"/>
      <c r="V926" s="4"/>
      <c r="W926" s="4"/>
      <c r="X926" s="4"/>
      <c r="Y926" s="4"/>
      <c r="Z926" s="4"/>
      <c r="AA926" s="4"/>
    </row>
    <row r="927" spans="1:27" ht="12.75" customHeight="1" x14ac:dyDescent="0.25">
      <c r="A927" s="3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15"/>
      <c r="T927" s="4"/>
      <c r="U927" s="4"/>
      <c r="V927" s="4"/>
      <c r="W927" s="4"/>
      <c r="X927" s="4"/>
      <c r="Y927" s="4"/>
      <c r="Z927" s="4"/>
      <c r="AA927" s="4"/>
    </row>
    <row r="928" spans="1:27" ht="12.75" customHeight="1" x14ac:dyDescent="0.25">
      <c r="A928" s="3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15"/>
      <c r="T928" s="4"/>
      <c r="U928" s="4"/>
      <c r="V928" s="4"/>
      <c r="W928" s="4"/>
      <c r="X928" s="4"/>
      <c r="Y928" s="4"/>
      <c r="Z928" s="4"/>
      <c r="AA928" s="4"/>
    </row>
    <row r="929" spans="1:27" ht="12.75" customHeight="1" x14ac:dyDescent="0.25">
      <c r="A929" s="3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15"/>
      <c r="T929" s="4"/>
      <c r="U929" s="4"/>
      <c r="V929" s="4"/>
      <c r="W929" s="4"/>
      <c r="X929" s="4"/>
      <c r="Y929" s="4"/>
      <c r="Z929" s="4"/>
      <c r="AA929" s="4"/>
    </row>
    <row r="930" spans="1:27" ht="12.75" customHeight="1" x14ac:dyDescent="0.25">
      <c r="A930" s="3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15"/>
      <c r="T930" s="4"/>
      <c r="U930" s="4"/>
      <c r="V930" s="4"/>
      <c r="W930" s="4"/>
      <c r="X930" s="4"/>
      <c r="Y930" s="4"/>
      <c r="Z930" s="4"/>
      <c r="AA930" s="4"/>
    </row>
    <row r="931" spans="1:27" ht="12.75" customHeight="1" x14ac:dyDescent="0.25">
      <c r="A931" s="3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15"/>
      <c r="T931" s="4"/>
      <c r="U931" s="4"/>
      <c r="V931" s="4"/>
      <c r="W931" s="4"/>
      <c r="X931" s="4"/>
      <c r="Y931" s="4"/>
      <c r="Z931" s="4"/>
      <c r="AA931" s="4"/>
    </row>
    <row r="932" spans="1:27" ht="12.75" customHeight="1" x14ac:dyDescent="0.25">
      <c r="A932" s="3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15"/>
      <c r="T932" s="4"/>
      <c r="U932" s="4"/>
      <c r="V932" s="4"/>
      <c r="W932" s="4"/>
      <c r="X932" s="4"/>
      <c r="Y932" s="4"/>
      <c r="Z932" s="4"/>
      <c r="AA932" s="4"/>
    </row>
    <row r="933" spans="1:27" ht="12.75" customHeight="1" x14ac:dyDescent="0.25">
      <c r="A933" s="3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15"/>
      <c r="T933" s="4"/>
      <c r="U933" s="4"/>
      <c r="V933" s="4"/>
      <c r="W933" s="4"/>
      <c r="X933" s="4"/>
      <c r="Y933" s="4"/>
      <c r="Z933" s="4"/>
      <c r="AA933" s="4"/>
    </row>
    <row r="934" spans="1:27" ht="12.75" customHeight="1" x14ac:dyDescent="0.25">
      <c r="A934" s="3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15"/>
      <c r="T934" s="4"/>
      <c r="U934" s="4"/>
      <c r="V934" s="4"/>
      <c r="W934" s="4"/>
      <c r="X934" s="4"/>
      <c r="Y934" s="4"/>
      <c r="Z934" s="4"/>
      <c r="AA934" s="4"/>
    </row>
    <row r="935" spans="1:27" ht="12.75" customHeight="1" x14ac:dyDescent="0.25">
      <c r="A935" s="3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15"/>
      <c r="T935" s="4"/>
      <c r="U935" s="4"/>
      <c r="V935" s="4"/>
      <c r="W935" s="4"/>
      <c r="X935" s="4"/>
      <c r="Y935" s="4"/>
      <c r="Z935" s="4"/>
      <c r="AA935" s="4"/>
    </row>
    <row r="936" spans="1:27" ht="12.75" customHeight="1" x14ac:dyDescent="0.25">
      <c r="A936" s="3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15"/>
      <c r="T936" s="4"/>
      <c r="U936" s="4"/>
      <c r="V936" s="4"/>
      <c r="W936" s="4"/>
      <c r="X936" s="4"/>
      <c r="Y936" s="4"/>
      <c r="Z936" s="4"/>
      <c r="AA936" s="4"/>
    </row>
    <row r="937" spans="1:27" ht="12.75" customHeight="1" x14ac:dyDescent="0.25">
      <c r="A937" s="3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15"/>
      <c r="T937" s="4"/>
      <c r="U937" s="4"/>
      <c r="V937" s="4"/>
      <c r="W937" s="4"/>
      <c r="X937" s="4"/>
      <c r="Y937" s="4"/>
      <c r="Z937" s="4"/>
      <c r="AA937" s="4"/>
    </row>
    <row r="938" spans="1:27" ht="12.75" customHeight="1" x14ac:dyDescent="0.25">
      <c r="A938" s="3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15"/>
      <c r="T938" s="4"/>
      <c r="U938" s="4"/>
      <c r="V938" s="4"/>
      <c r="W938" s="4"/>
      <c r="X938" s="4"/>
      <c r="Y938" s="4"/>
      <c r="Z938" s="4"/>
      <c r="AA938" s="4"/>
    </row>
    <row r="939" spans="1:27" ht="12.75" customHeight="1" x14ac:dyDescent="0.25">
      <c r="A939" s="3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15"/>
      <c r="T939" s="4"/>
      <c r="U939" s="4"/>
      <c r="V939" s="4"/>
      <c r="W939" s="4"/>
      <c r="X939" s="4"/>
      <c r="Y939" s="4"/>
      <c r="Z939" s="4"/>
      <c r="AA939" s="4"/>
    </row>
    <row r="940" spans="1:27" ht="12.75" customHeight="1" x14ac:dyDescent="0.25">
      <c r="A940" s="3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15"/>
      <c r="T940" s="4"/>
      <c r="U940" s="4"/>
      <c r="V940" s="4"/>
      <c r="W940" s="4"/>
      <c r="X940" s="4"/>
      <c r="Y940" s="4"/>
      <c r="Z940" s="4"/>
      <c r="AA940" s="4"/>
    </row>
    <row r="941" spans="1:27" ht="12.75" customHeight="1" x14ac:dyDescent="0.25">
      <c r="A941" s="3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15"/>
      <c r="T941" s="4"/>
      <c r="U941" s="4"/>
      <c r="V941" s="4"/>
      <c r="W941" s="4"/>
      <c r="X941" s="4"/>
      <c r="Y941" s="4"/>
      <c r="Z941" s="4"/>
      <c r="AA941" s="4"/>
    </row>
    <row r="942" spans="1:27" ht="12.75" customHeight="1" x14ac:dyDescent="0.25">
      <c r="A942" s="3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15"/>
      <c r="T942" s="4"/>
      <c r="U942" s="4"/>
      <c r="V942" s="4"/>
      <c r="W942" s="4"/>
      <c r="X942" s="4"/>
      <c r="Y942" s="4"/>
      <c r="Z942" s="4"/>
      <c r="AA942" s="4"/>
    </row>
    <row r="943" spans="1:27" ht="12.75" customHeight="1" x14ac:dyDescent="0.25">
      <c r="A943" s="3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15"/>
      <c r="T943" s="4"/>
      <c r="U943" s="4"/>
      <c r="V943" s="4"/>
      <c r="W943" s="4"/>
      <c r="X943" s="4"/>
      <c r="Y943" s="4"/>
      <c r="Z943" s="4"/>
      <c r="AA943" s="4"/>
    </row>
    <row r="944" spans="1:27" ht="12.75" customHeight="1" x14ac:dyDescent="0.25">
      <c r="A944" s="3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15"/>
      <c r="T944" s="4"/>
      <c r="U944" s="4"/>
      <c r="V944" s="4"/>
      <c r="W944" s="4"/>
      <c r="X944" s="4"/>
      <c r="Y944" s="4"/>
      <c r="Z944" s="4"/>
      <c r="AA944" s="4"/>
    </row>
    <row r="945" spans="1:27" ht="12.75" customHeight="1" x14ac:dyDescent="0.25">
      <c r="A945" s="3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15"/>
      <c r="T945" s="4"/>
      <c r="U945" s="4"/>
      <c r="V945" s="4"/>
      <c r="W945" s="4"/>
      <c r="X945" s="4"/>
      <c r="Y945" s="4"/>
      <c r="Z945" s="4"/>
      <c r="AA945" s="4"/>
    </row>
    <row r="946" spans="1:27" ht="12.75" customHeight="1" x14ac:dyDescent="0.25">
      <c r="A946" s="3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15"/>
      <c r="T946" s="4"/>
      <c r="U946" s="4"/>
      <c r="V946" s="4"/>
      <c r="W946" s="4"/>
      <c r="X946" s="4"/>
      <c r="Y946" s="4"/>
      <c r="Z946" s="4"/>
      <c r="AA946" s="4"/>
    </row>
    <row r="947" spans="1:27" ht="12.75" customHeight="1" x14ac:dyDescent="0.25">
      <c r="A947" s="3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15"/>
      <c r="T947" s="4"/>
      <c r="U947" s="4"/>
      <c r="V947" s="4"/>
      <c r="W947" s="4"/>
      <c r="X947" s="4"/>
      <c r="Y947" s="4"/>
      <c r="Z947" s="4"/>
      <c r="AA947" s="4"/>
    </row>
    <row r="948" spans="1:27" ht="12.75" customHeight="1" x14ac:dyDescent="0.25">
      <c r="A948" s="3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15"/>
      <c r="T948" s="4"/>
      <c r="U948" s="4"/>
      <c r="V948" s="4"/>
      <c r="W948" s="4"/>
      <c r="X948" s="4"/>
      <c r="Y948" s="4"/>
      <c r="Z948" s="4"/>
      <c r="AA948" s="4"/>
    </row>
    <row r="949" spans="1:27" ht="12.75" customHeight="1" x14ac:dyDescent="0.25">
      <c r="A949" s="3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15"/>
      <c r="T949" s="4"/>
      <c r="U949" s="4"/>
      <c r="V949" s="4"/>
      <c r="W949" s="4"/>
      <c r="X949" s="4"/>
      <c r="Y949" s="4"/>
      <c r="Z949" s="4"/>
      <c r="AA949" s="4"/>
    </row>
    <row r="950" spans="1:27" ht="12.75" customHeight="1" x14ac:dyDescent="0.25">
      <c r="A950" s="3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15"/>
      <c r="T950" s="4"/>
      <c r="U950" s="4"/>
      <c r="V950" s="4"/>
      <c r="W950" s="4"/>
      <c r="X950" s="4"/>
      <c r="Y950" s="4"/>
      <c r="Z950" s="4"/>
      <c r="AA950" s="4"/>
    </row>
    <row r="951" spans="1:27" ht="12.75" customHeight="1" x14ac:dyDescent="0.25">
      <c r="A951" s="3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15"/>
      <c r="T951" s="4"/>
      <c r="U951" s="4"/>
      <c r="V951" s="4"/>
      <c r="W951" s="4"/>
      <c r="X951" s="4"/>
      <c r="Y951" s="4"/>
      <c r="Z951" s="4"/>
      <c r="AA951" s="4"/>
    </row>
    <row r="952" spans="1:27" ht="12.75" customHeight="1" x14ac:dyDescent="0.25">
      <c r="A952" s="3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15"/>
      <c r="T952" s="4"/>
      <c r="U952" s="4"/>
      <c r="V952" s="4"/>
      <c r="W952" s="4"/>
      <c r="X952" s="4"/>
      <c r="Y952" s="4"/>
      <c r="Z952" s="4"/>
      <c r="AA952" s="4"/>
    </row>
    <row r="953" spans="1:27" ht="12.75" customHeight="1" x14ac:dyDescent="0.25">
      <c r="A953" s="3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15"/>
      <c r="T953" s="4"/>
      <c r="U953" s="4"/>
      <c r="V953" s="4"/>
      <c r="W953" s="4"/>
      <c r="X953" s="4"/>
      <c r="Y953" s="4"/>
      <c r="Z953" s="4"/>
      <c r="AA953" s="4"/>
    </row>
    <row r="954" spans="1:27" ht="12.75" customHeight="1" x14ac:dyDescent="0.25">
      <c r="A954" s="3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15"/>
      <c r="T954" s="4"/>
      <c r="U954" s="4"/>
      <c r="V954" s="4"/>
      <c r="W954" s="4"/>
      <c r="X954" s="4"/>
      <c r="Y954" s="4"/>
      <c r="Z954" s="4"/>
      <c r="AA954" s="4"/>
    </row>
    <row r="955" spans="1:27" ht="12.75" customHeight="1" x14ac:dyDescent="0.25">
      <c r="A955" s="3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15"/>
      <c r="T955" s="4"/>
      <c r="U955" s="4"/>
      <c r="V955" s="4"/>
      <c r="W955" s="4"/>
      <c r="X955" s="4"/>
      <c r="Y955" s="4"/>
      <c r="Z955" s="4"/>
      <c r="AA955" s="4"/>
    </row>
    <row r="956" spans="1:27" ht="12.75" customHeight="1" x14ac:dyDescent="0.25">
      <c r="A956" s="3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15"/>
      <c r="T956" s="4"/>
      <c r="U956" s="4"/>
      <c r="V956" s="4"/>
      <c r="W956" s="4"/>
      <c r="X956" s="4"/>
      <c r="Y956" s="4"/>
      <c r="Z956" s="4"/>
      <c r="AA956" s="4"/>
    </row>
    <row r="957" spans="1:27" ht="12.75" customHeight="1" x14ac:dyDescent="0.25">
      <c r="A957" s="3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15"/>
      <c r="T957" s="4"/>
      <c r="U957" s="4"/>
      <c r="V957" s="4"/>
      <c r="W957" s="4"/>
      <c r="X957" s="4"/>
      <c r="Y957" s="4"/>
      <c r="Z957" s="4"/>
      <c r="AA957" s="4"/>
    </row>
    <row r="958" spans="1:27" ht="12.75" customHeight="1" x14ac:dyDescent="0.25">
      <c r="A958" s="3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15"/>
      <c r="T958" s="4"/>
      <c r="U958" s="4"/>
      <c r="V958" s="4"/>
      <c r="W958" s="4"/>
      <c r="X958" s="4"/>
      <c r="Y958" s="4"/>
      <c r="Z958" s="4"/>
      <c r="AA958" s="4"/>
    </row>
  </sheetData>
  <autoFilter ref="A7:Q7"/>
  <mergeCells count="22">
    <mergeCell ref="G4:K4"/>
    <mergeCell ref="G5:K5"/>
    <mergeCell ref="A65:E65"/>
    <mergeCell ref="F65:G65"/>
    <mergeCell ref="E4:F4"/>
    <mergeCell ref="E5:F5"/>
    <mergeCell ref="A60:E60"/>
    <mergeCell ref="A61:E61"/>
    <mergeCell ref="A62:E62"/>
    <mergeCell ref="A64:E64"/>
    <mergeCell ref="F64:G64"/>
    <mergeCell ref="E1:F1"/>
    <mergeCell ref="G1:K1"/>
    <mergeCell ref="E2:F2"/>
    <mergeCell ref="G2:K2"/>
    <mergeCell ref="E3:F3"/>
    <mergeCell ref="G3:K3"/>
    <mergeCell ref="S31:U31"/>
    <mergeCell ref="S7:U7"/>
    <mergeCell ref="S16:U16"/>
    <mergeCell ref="S27:U27"/>
    <mergeCell ref="S29:U29"/>
  </mergeCells>
  <pageMargins left="0.25" right="0.25" top="0.75" bottom="0.75" header="0.3" footer="0.3"/>
  <pageSetup scale="61" orientation="landscape" horizontalDpi="360" verticalDpi="360" r:id="rId1"/>
  <ignoredErrors>
    <ignoredError sqref="F6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Z954"/>
  <sheetViews>
    <sheetView topLeftCell="F4" workbookViewId="0">
      <selection activeCell="X17" sqref="X17"/>
    </sheetView>
  </sheetViews>
  <sheetFormatPr baseColWidth="10" defaultColWidth="14.42578125" defaultRowHeight="15" customHeight="1" x14ac:dyDescent="0.25"/>
  <cols>
    <col min="1" max="1" width="5.28515625" customWidth="1"/>
    <col min="2" max="2" width="45.140625" customWidth="1"/>
    <col min="3" max="3" width="10" customWidth="1"/>
    <col min="4" max="4" width="7.5703125" customWidth="1"/>
    <col min="5" max="5" width="8.85546875" customWidth="1"/>
    <col min="6" max="6" width="5.7109375" customWidth="1"/>
    <col min="7" max="7" width="6.85546875" customWidth="1"/>
    <col min="8" max="17" width="7.7109375" customWidth="1"/>
    <col min="18" max="18" width="10" customWidth="1"/>
    <col min="19" max="21" width="10" hidden="1" customWidth="1"/>
    <col min="22" max="26" width="10" customWidth="1"/>
  </cols>
  <sheetData>
    <row r="1" spans="1:26" ht="12.75" customHeight="1" x14ac:dyDescent="0.25">
      <c r="A1" s="67"/>
      <c r="B1" s="68"/>
      <c r="C1" s="68"/>
      <c r="D1" s="68"/>
      <c r="E1" s="210" t="s">
        <v>26</v>
      </c>
      <c r="F1" s="211"/>
      <c r="G1" s="212" t="s">
        <v>14</v>
      </c>
      <c r="H1" s="213"/>
      <c r="I1" s="213"/>
      <c r="J1" s="213"/>
      <c r="K1" s="211"/>
      <c r="L1" s="68"/>
      <c r="M1" s="68"/>
      <c r="N1" s="68"/>
      <c r="O1" s="68"/>
      <c r="P1" s="68"/>
      <c r="Q1" s="68"/>
      <c r="R1" s="4"/>
      <c r="S1" s="4"/>
      <c r="T1" s="4"/>
      <c r="U1" s="4"/>
      <c r="V1" s="4"/>
      <c r="W1" s="4"/>
      <c r="X1" s="4"/>
      <c r="Y1" s="4"/>
      <c r="Z1" s="4"/>
    </row>
    <row r="2" spans="1:26" ht="12.75" customHeight="1" x14ac:dyDescent="0.25">
      <c r="A2" s="67"/>
      <c r="B2" s="68"/>
      <c r="C2" s="68"/>
      <c r="D2" s="68"/>
      <c r="E2" s="210" t="s">
        <v>27</v>
      </c>
      <c r="F2" s="211"/>
      <c r="G2" s="212" t="s">
        <v>23</v>
      </c>
      <c r="H2" s="213"/>
      <c r="I2" s="213"/>
      <c r="J2" s="213"/>
      <c r="K2" s="211"/>
      <c r="L2" s="68"/>
      <c r="M2" s="68"/>
      <c r="N2" s="68"/>
      <c r="O2" s="68"/>
      <c r="P2" s="68"/>
      <c r="Q2" s="68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5">
      <c r="A3" s="67"/>
      <c r="B3" s="68"/>
      <c r="C3" s="68"/>
      <c r="D3" s="68"/>
      <c r="E3" s="210" t="s">
        <v>28</v>
      </c>
      <c r="F3" s="211"/>
      <c r="G3" s="212">
        <v>2017</v>
      </c>
      <c r="H3" s="213"/>
      <c r="I3" s="213"/>
      <c r="J3" s="213"/>
      <c r="K3" s="211"/>
      <c r="L3" s="68"/>
      <c r="M3" s="68"/>
      <c r="N3" s="68"/>
      <c r="O3" s="68"/>
      <c r="P3" s="68"/>
      <c r="Q3" s="68"/>
      <c r="R3" s="4"/>
      <c r="S3" s="4"/>
      <c r="T3" s="4"/>
      <c r="U3" s="4"/>
      <c r="V3" s="4"/>
      <c r="W3" s="4"/>
      <c r="X3" s="4"/>
      <c r="Y3" s="4"/>
      <c r="Z3" s="4"/>
    </row>
    <row r="4" spans="1:26" ht="12.75" customHeight="1" x14ac:dyDescent="0.25">
      <c r="A4" s="67"/>
      <c r="B4" s="68"/>
      <c r="C4" s="68"/>
      <c r="D4" s="68"/>
      <c r="E4" s="210" t="s">
        <v>26</v>
      </c>
      <c r="F4" s="211"/>
      <c r="G4" s="212" t="s">
        <v>14</v>
      </c>
      <c r="H4" s="213"/>
      <c r="I4" s="213"/>
      <c r="J4" s="213"/>
      <c r="K4" s="211"/>
      <c r="L4" s="68"/>
      <c r="M4" s="68"/>
      <c r="N4" s="68"/>
      <c r="O4" s="68"/>
      <c r="P4" s="68"/>
      <c r="Q4" s="68"/>
      <c r="R4" s="4"/>
      <c r="S4" s="4"/>
      <c r="T4" s="4"/>
      <c r="U4" s="4"/>
      <c r="V4" s="4"/>
      <c r="W4" s="4"/>
      <c r="X4" s="4"/>
      <c r="Y4" s="4"/>
      <c r="Z4" s="4"/>
    </row>
    <row r="5" spans="1:26" ht="12.75" customHeight="1" x14ac:dyDescent="0.25">
      <c r="A5" s="67"/>
      <c r="B5" s="67"/>
      <c r="C5" s="67"/>
      <c r="D5" s="67"/>
      <c r="E5" s="210" t="s">
        <v>29</v>
      </c>
      <c r="F5" s="211"/>
      <c r="G5" s="212">
        <v>14</v>
      </c>
      <c r="H5" s="213"/>
      <c r="I5" s="213"/>
      <c r="J5" s="213"/>
      <c r="K5" s="211"/>
      <c r="L5" s="68"/>
      <c r="M5" s="68"/>
      <c r="N5" s="68"/>
      <c r="O5" s="68"/>
      <c r="P5" s="68"/>
      <c r="Q5" s="68"/>
      <c r="R5" s="4"/>
      <c r="S5" s="4"/>
      <c r="T5" s="4"/>
      <c r="U5" s="4"/>
      <c r="V5" s="4"/>
      <c r="W5" s="4"/>
      <c r="X5" s="4"/>
      <c r="Y5" s="4"/>
      <c r="Z5" s="4"/>
    </row>
    <row r="6" spans="1:26" ht="12.75" customHeight="1" x14ac:dyDescent="0.25">
      <c r="A6" s="67"/>
      <c r="B6" s="67"/>
      <c r="C6" s="67"/>
      <c r="D6" s="67"/>
      <c r="E6" s="95"/>
      <c r="F6" s="95"/>
      <c r="G6" s="96"/>
      <c r="H6" s="96"/>
      <c r="I6" s="96"/>
      <c r="J6" s="96"/>
      <c r="K6" s="96"/>
      <c r="L6" s="68"/>
      <c r="M6" s="68"/>
      <c r="N6" s="68"/>
      <c r="O6" s="68"/>
      <c r="P6" s="68"/>
      <c r="Q6" s="68"/>
      <c r="R6" s="4"/>
      <c r="S6" s="4"/>
      <c r="T6" s="4"/>
      <c r="U6" s="4"/>
      <c r="V6" s="4"/>
      <c r="W6" s="4"/>
      <c r="X6" s="4"/>
      <c r="Y6" s="4"/>
      <c r="Z6" s="4"/>
    </row>
    <row r="7" spans="1:26" ht="12.75" customHeight="1" x14ac:dyDescent="0.25">
      <c r="A7" s="97" t="s">
        <v>0</v>
      </c>
      <c r="B7" s="98" t="s">
        <v>30</v>
      </c>
      <c r="C7" s="98" t="s">
        <v>31</v>
      </c>
      <c r="D7" s="98" t="s">
        <v>32</v>
      </c>
      <c r="E7" s="99" t="s">
        <v>1</v>
      </c>
      <c r="F7" s="100" t="s">
        <v>2</v>
      </c>
      <c r="G7" s="100" t="s">
        <v>3</v>
      </c>
      <c r="H7" s="100" t="s">
        <v>4</v>
      </c>
      <c r="I7" s="100" t="s">
        <v>5</v>
      </c>
      <c r="J7" s="100" t="s">
        <v>6</v>
      </c>
      <c r="K7" s="100" t="s">
        <v>7</v>
      </c>
      <c r="L7" s="100" t="s">
        <v>8</v>
      </c>
      <c r="M7" s="100" t="s">
        <v>9</v>
      </c>
      <c r="N7" s="100" t="s">
        <v>10</v>
      </c>
      <c r="O7" s="100" t="s">
        <v>11</v>
      </c>
      <c r="P7" s="100" t="s">
        <v>12</v>
      </c>
      <c r="Q7" s="100" t="s">
        <v>13</v>
      </c>
      <c r="R7" s="4"/>
      <c r="S7" s="206" t="s">
        <v>198</v>
      </c>
      <c r="T7" s="206"/>
      <c r="U7" s="206"/>
      <c r="V7" s="4"/>
      <c r="W7" s="4"/>
      <c r="X7" s="4"/>
      <c r="Y7" s="4"/>
      <c r="Z7" s="4"/>
    </row>
    <row r="8" spans="1:26" ht="12.75" customHeight="1" x14ac:dyDescent="0.25">
      <c r="A8" s="70">
        <v>2</v>
      </c>
      <c r="B8" s="43" t="s">
        <v>35</v>
      </c>
      <c r="C8" s="44" t="s">
        <v>16</v>
      </c>
      <c r="D8" s="45"/>
      <c r="E8" s="46">
        <f t="shared" ref="E8:E64" si="0">D8*A8</f>
        <v>0</v>
      </c>
      <c r="F8" s="47">
        <v>1</v>
      </c>
      <c r="G8" s="47">
        <v>1</v>
      </c>
      <c r="H8" s="47">
        <v>1</v>
      </c>
      <c r="I8" s="47">
        <v>1</v>
      </c>
      <c r="J8" s="47">
        <v>1</v>
      </c>
      <c r="K8" s="47">
        <v>1</v>
      </c>
      <c r="L8" s="47">
        <v>1</v>
      </c>
      <c r="M8" s="47">
        <v>1</v>
      </c>
      <c r="N8" s="47">
        <v>1</v>
      </c>
      <c r="O8" s="47">
        <v>1</v>
      </c>
      <c r="P8" s="47">
        <v>1</v>
      </c>
      <c r="Q8" s="47">
        <v>1</v>
      </c>
      <c r="R8" s="4"/>
      <c r="S8" s="4"/>
      <c r="T8" s="21">
        <f>(A8)*(COUNT(F8:Q8))*G5</f>
        <v>336</v>
      </c>
      <c r="U8" s="4"/>
      <c r="V8" s="4"/>
      <c r="W8" s="4"/>
      <c r="X8" s="4"/>
      <c r="Y8" s="4"/>
      <c r="Z8" s="4"/>
    </row>
    <row r="9" spans="1:26" ht="12.75" customHeight="1" x14ac:dyDescent="0.25">
      <c r="A9" s="70">
        <v>1</v>
      </c>
      <c r="B9" s="48" t="s">
        <v>98</v>
      </c>
      <c r="C9" s="44" t="s">
        <v>16</v>
      </c>
      <c r="D9" s="45"/>
      <c r="E9" s="46">
        <f t="shared" si="0"/>
        <v>0</v>
      </c>
      <c r="F9" s="47">
        <v>1</v>
      </c>
      <c r="G9" s="47"/>
      <c r="H9" s="47"/>
      <c r="I9" s="47"/>
      <c r="J9" s="47"/>
      <c r="K9" s="47"/>
      <c r="L9" s="47">
        <v>1</v>
      </c>
      <c r="M9" s="47"/>
      <c r="N9" s="47"/>
      <c r="O9" s="47"/>
      <c r="P9" s="47"/>
      <c r="Q9" s="47"/>
      <c r="R9" s="4"/>
      <c r="S9" s="4"/>
      <c r="T9" s="21">
        <f>(A12)*(COUNT(F12:Q12))*G5</f>
        <v>84</v>
      </c>
      <c r="U9" s="4"/>
      <c r="V9" s="4"/>
      <c r="W9" s="4"/>
      <c r="X9" s="4"/>
      <c r="Y9" s="4"/>
      <c r="Z9" s="4"/>
    </row>
    <row r="10" spans="1:26" ht="12.75" customHeight="1" x14ac:dyDescent="0.25">
      <c r="A10" s="70">
        <v>2</v>
      </c>
      <c r="B10" s="43" t="s">
        <v>36</v>
      </c>
      <c r="C10" s="44" t="s">
        <v>16</v>
      </c>
      <c r="D10" s="45"/>
      <c r="E10" s="46">
        <f t="shared" si="0"/>
        <v>0</v>
      </c>
      <c r="F10" s="47">
        <v>1</v>
      </c>
      <c r="G10" s="47"/>
      <c r="H10" s="47"/>
      <c r="I10" s="47"/>
      <c r="J10" s="47">
        <v>1</v>
      </c>
      <c r="K10" s="47"/>
      <c r="L10" s="47"/>
      <c r="M10" s="47"/>
      <c r="N10" s="47">
        <v>1</v>
      </c>
      <c r="O10" s="47"/>
      <c r="P10" s="47"/>
      <c r="Q10" s="47"/>
      <c r="R10" s="4"/>
      <c r="S10" s="4"/>
      <c r="T10" s="21">
        <f>(A13)*(COUNT(F13:Q13))*G5</f>
        <v>84</v>
      </c>
      <c r="U10" s="4"/>
      <c r="W10" s="4"/>
      <c r="X10" s="4"/>
      <c r="Y10" s="4"/>
      <c r="Z10" s="4"/>
    </row>
    <row r="11" spans="1:26" ht="12.75" customHeight="1" x14ac:dyDescent="0.25">
      <c r="A11" s="70">
        <v>2</v>
      </c>
      <c r="B11" s="43" t="s">
        <v>99</v>
      </c>
      <c r="C11" s="44" t="s">
        <v>16</v>
      </c>
      <c r="D11" s="45"/>
      <c r="E11" s="46">
        <f t="shared" si="0"/>
        <v>0</v>
      </c>
      <c r="F11" s="47">
        <v>1</v>
      </c>
      <c r="G11" s="47"/>
      <c r="H11" s="47"/>
      <c r="I11" s="47"/>
      <c r="J11" s="47">
        <v>1</v>
      </c>
      <c r="K11" s="47"/>
      <c r="L11" s="47"/>
      <c r="M11" s="47"/>
      <c r="N11" s="47">
        <v>1</v>
      </c>
      <c r="O11" s="47"/>
      <c r="P11" s="47"/>
      <c r="Q11" s="47"/>
      <c r="R11" s="4"/>
      <c r="S11" s="4"/>
      <c r="T11" s="21">
        <f>(A15)*(COUNT(F15:Q15))*G5</f>
        <v>42</v>
      </c>
      <c r="U11" s="4"/>
      <c r="V11" s="4"/>
      <c r="W11" s="4"/>
      <c r="X11" s="4"/>
      <c r="Y11" s="4"/>
      <c r="Z11" s="4"/>
    </row>
    <row r="12" spans="1:26" ht="12.75" customHeight="1" x14ac:dyDescent="0.25">
      <c r="A12" s="70">
        <v>2</v>
      </c>
      <c r="B12" s="43" t="s">
        <v>82</v>
      </c>
      <c r="C12" s="44" t="s">
        <v>16</v>
      </c>
      <c r="D12" s="45"/>
      <c r="E12" s="46">
        <f t="shared" si="0"/>
        <v>0</v>
      </c>
      <c r="F12" s="47">
        <v>1</v>
      </c>
      <c r="G12" s="47"/>
      <c r="H12" s="47"/>
      <c r="I12" s="47"/>
      <c r="J12" s="47">
        <v>1</v>
      </c>
      <c r="K12" s="47"/>
      <c r="L12" s="47"/>
      <c r="M12" s="47"/>
      <c r="N12" s="47">
        <v>1</v>
      </c>
      <c r="O12" s="47"/>
      <c r="P12" s="47"/>
      <c r="Q12" s="47"/>
      <c r="R12" s="4"/>
      <c r="S12" s="4"/>
      <c r="T12" s="21">
        <f>(A10)*(COUNT(F10:Q10))*G5</f>
        <v>84</v>
      </c>
      <c r="U12" s="4"/>
      <c r="V12" s="4"/>
      <c r="W12" s="4"/>
      <c r="X12" s="4"/>
      <c r="Y12" s="4"/>
      <c r="Z12" s="4"/>
    </row>
    <row r="13" spans="1:26" ht="12.75" customHeight="1" x14ac:dyDescent="0.25">
      <c r="A13" s="70">
        <v>2</v>
      </c>
      <c r="B13" s="43" t="s">
        <v>33</v>
      </c>
      <c r="C13" s="44" t="s">
        <v>16</v>
      </c>
      <c r="D13" s="45"/>
      <c r="E13" s="46">
        <f t="shared" si="0"/>
        <v>0</v>
      </c>
      <c r="F13" s="47">
        <v>1</v>
      </c>
      <c r="G13" s="49"/>
      <c r="H13" s="47"/>
      <c r="I13" s="49"/>
      <c r="J13" s="47">
        <v>1</v>
      </c>
      <c r="K13" s="47"/>
      <c r="L13" s="47"/>
      <c r="M13" s="47"/>
      <c r="N13" s="47">
        <v>1</v>
      </c>
      <c r="O13" s="49"/>
      <c r="P13" s="47"/>
      <c r="Q13" s="49"/>
      <c r="R13" s="4"/>
      <c r="S13" s="206" t="s">
        <v>202</v>
      </c>
      <c r="T13" s="206"/>
      <c r="U13" s="206"/>
      <c r="V13" s="4"/>
      <c r="W13" s="4"/>
      <c r="X13" s="4"/>
      <c r="Y13" s="4"/>
      <c r="Z13" s="4"/>
    </row>
    <row r="14" spans="1:26" ht="12.75" customHeight="1" x14ac:dyDescent="0.25">
      <c r="A14" s="70">
        <v>1</v>
      </c>
      <c r="B14" s="43" t="s">
        <v>41</v>
      </c>
      <c r="C14" s="44" t="s">
        <v>16</v>
      </c>
      <c r="D14" s="45"/>
      <c r="E14" s="46">
        <f t="shared" si="0"/>
        <v>0</v>
      </c>
      <c r="F14" s="47">
        <v>1</v>
      </c>
      <c r="G14" s="49"/>
      <c r="H14" s="49"/>
      <c r="I14" s="47"/>
      <c r="J14" s="47">
        <v>1</v>
      </c>
      <c r="K14" s="47"/>
      <c r="L14" s="47"/>
      <c r="M14" s="47"/>
      <c r="N14" s="47">
        <v>1</v>
      </c>
      <c r="O14" s="49"/>
      <c r="P14" s="49"/>
      <c r="Q14" s="47"/>
      <c r="R14" s="4"/>
      <c r="S14" s="4"/>
      <c r="T14" s="21">
        <f>(T8+T12+T9+T10+T11)/3.78541</f>
        <v>166.42847142053304</v>
      </c>
      <c r="U14" s="4"/>
      <c r="V14" s="4"/>
      <c r="W14" s="4"/>
      <c r="X14" s="4"/>
      <c r="Y14" s="4"/>
      <c r="Z14" s="4"/>
    </row>
    <row r="15" spans="1:26" ht="12.75" customHeight="1" x14ac:dyDescent="0.25">
      <c r="A15" s="70">
        <v>1</v>
      </c>
      <c r="B15" s="43" t="s">
        <v>34</v>
      </c>
      <c r="C15" s="44" t="s">
        <v>16</v>
      </c>
      <c r="D15" s="45"/>
      <c r="E15" s="46">
        <f t="shared" si="0"/>
        <v>0</v>
      </c>
      <c r="F15" s="47">
        <v>1</v>
      </c>
      <c r="G15" s="47"/>
      <c r="H15" s="47"/>
      <c r="I15" s="47"/>
      <c r="J15" s="47"/>
      <c r="K15" s="47">
        <v>1</v>
      </c>
      <c r="L15" s="47"/>
      <c r="M15" s="47"/>
      <c r="N15" s="47"/>
      <c r="O15" s="47"/>
      <c r="P15" s="47">
        <v>1</v>
      </c>
      <c r="Q15" s="47"/>
      <c r="R15" s="4"/>
      <c r="S15" s="4"/>
      <c r="T15" s="4"/>
      <c r="U15" s="4"/>
      <c r="V15" s="4"/>
      <c r="W15" s="4"/>
      <c r="X15" s="4"/>
      <c r="Y15" s="4"/>
      <c r="Z15" s="4"/>
    </row>
    <row r="16" spans="1:26" ht="12.75" customHeight="1" x14ac:dyDescent="0.25">
      <c r="A16" s="73">
        <v>1</v>
      </c>
      <c r="B16" s="101" t="s">
        <v>85</v>
      </c>
      <c r="C16" s="44" t="s">
        <v>16</v>
      </c>
      <c r="D16" s="45"/>
      <c r="E16" s="46">
        <f t="shared" si="0"/>
        <v>0</v>
      </c>
      <c r="F16" s="47">
        <v>1</v>
      </c>
      <c r="G16" s="47"/>
      <c r="H16" s="47">
        <v>1</v>
      </c>
      <c r="I16" s="47"/>
      <c r="J16" s="47">
        <v>1</v>
      </c>
      <c r="K16" s="47"/>
      <c r="L16" s="47">
        <v>1</v>
      </c>
      <c r="M16" s="47"/>
      <c r="N16" s="47">
        <v>1</v>
      </c>
      <c r="O16" s="47"/>
      <c r="P16" s="47">
        <v>1</v>
      </c>
      <c r="Q16" s="47"/>
      <c r="R16" s="4"/>
      <c r="S16" s="4"/>
      <c r="T16" s="4"/>
      <c r="U16" s="4"/>
      <c r="V16" s="4"/>
      <c r="W16" s="4"/>
      <c r="X16" s="4"/>
      <c r="Y16" s="4"/>
      <c r="Z16" s="4"/>
    </row>
    <row r="17" spans="1:26" ht="12.75" customHeight="1" x14ac:dyDescent="0.25">
      <c r="A17" s="70">
        <v>1</v>
      </c>
      <c r="B17" s="43" t="s">
        <v>86</v>
      </c>
      <c r="C17" s="44" t="s">
        <v>16</v>
      </c>
      <c r="D17" s="45"/>
      <c r="E17" s="46">
        <f t="shared" si="0"/>
        <v>0</v>
      </c>
      <c r="F17" s="47">
        <v>1</v>
      </c>
      <c r="G17" s="47"/>
      <c r="H17" s="47"/>
      <c r="I17" s="47"/>
      <c r="J17" s="47"/>
      <c r="K17" s="47"/>
      <c r="L17" s="47">
        <v>1</v>
      </c>
      <c r="M17" s="47"/>
      <c r="N17" s="47"/>
      <c r="O17" s="47"/>
      <c r="P17" s="47"/>
      <c r="Q17" s="47"/>
      <c r="R17" s="4"/>
      <c r="S17" s="4"/>
      <c r="T17" s="4"/>
      <c r="U17" s="4"/>
      <c r="V17" s="4"/>
      <c r="W17" s="4"/>
      <c r="X17" s="4"/>
      <c r="Y17" s="4"/>
      <c r="Z17" s="4"/>
    </row>
    <row r="18" spans="1:26" ht="12.75" customHeight="1" x14ac:dyDescent="0.25">
      <c r="A18" s="70">
        <v>1</v>
      </c>
      <c r="B18" s="43" t="s">
        <v>38</v>
      </c>
      <c r="C18" s="44" t="s">
        <v>16</v>
      </c>
      <c r="D18" s="45"/>
      <c r="E18" s="46">
        <f t="shared" si="0"/>
        <v>0</v>
      </c>
      <c r="F18" s="47">
        <v>1</v>
      </c>
      <c r="G18" s="47"/>
      <c r="H18" s="47"/>
      <c r="I18" s="47"/>
      <c r="J18" s="47"/>
      <c r="K18" s="47">
        <v>1</v>
      </c>
      <c r="L18" s="47"/>
      <c r="M18" s="47"/>
      <c r="N18" s="47"/>
      <c r="O18" s="47"/>
      <c r="P18" s="47">
        <v>1</v>
      </c>
      <c r="Q18" s="47"/>
      <c r="R18" s="4"/>
      <c r="S18" s="4"/>
      <c r="T18" s="4"/>
      <c r="U18" s="4"/>
      <c r="V18" s="4"/>
      <c r="W18" s="4"/>
      <c r="X18" s="4"/>
      <c r="Y18" s="4"/>
      <c r="Z18" s="4"/>
    </row>
    <row r="19" spans="1:26" ht="12.75" customHeight="1" x14ac:dyDescent="0.25">
      <c r="A19" s="53">
        <v>1</v>
      </c>
      <c r="B19" s="102" t="s">
        <v>44</v>
      </c>
      <c r="C19" s="103" t="s">
        <v>17</v>
      </c>
      <c r="D19" s="45"/>
      <c r="E19" s="104">
        <f t="shared" si="0"/>
        <v>0</v>
      </c>
      <c r="F19" s="53">
        <v>1</v>
      </c>
      <c r="G19" s="53"/>
      <c r="H19" s="53"/>
      <c r="I19" s="53"/>
      <c r="J19" s="53">
        <v>1</v>
      </c>
      <c r="K19" s="53"/>
      <c r="L19" s="53"/>
      <c r="M19" s="53"/>
      <c r="N19" s="53">
        <v>1</v>
      </c>
      <c r="O19" s="53"/>
      <c r="P19" s="53"/>
      <c r="Q19" s="53"/>
      <c r="R19" s="4"/>
      <c r="S19" s="4"/>
      <c r="T19" s="4"/>
      <c r="U19" s="4"/>
      <c r="V19" s="4"/>
      <c r="W19" s="4"/>
      <c r="X19" s="4"/>
      <c r="Y19" s="4"/>
      <c r="Z19" s="4"/>
    </row>
    <row r="20" spans="1:26" ht="12.75" customHeight="1" x14ac:dyDescent="0.25">
      <c r="A20" s="51">
        <v>1</v>
      </c>
      <c r="B20" s="52" t="s">
        <v>45</v>
      </c>
      <c r="C20" s="53" t="s">
        <v>17</v>
      </c>
      <c r="D20" s="45"/>
      <c r="E20" s="76">
        <f t="shared" si="0"/>
        <v>0</v>
      </c>
      <c r="F20" s="53">
        <v>1</v>
      </c>
      <c r="G20" s="53"/>
      <c r="H20" s="53"/>
      <c r="I20" s="53"/>
      <c r="J20" s="53">
        <v>1</v>
      </c>
      <c r="K20" s="53"/>
      <c r="L20" s="53"/>
      <c r="M20" s="53"/>
      <c r="N20" s="53">
        <v>1</v>
      </c>
      <c r="O20" s="53"/>
      <c r="P20" s="53"/>
      <c r="Q20" s="53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 x14ac:dyDescent="0.25">
      <c r="A21" s="51">
        <v>1</v>
      </c>
      <c r="B21" s="52" t="s">
        <v>46</v>
      </c>
      <c r="C21" s="53" t="s">
        <v>17</v>
      </c>
      <c r="D21" s="45"/>
      <c r="E21" s="76">
        <f t="shared" si="0"/>
        <v>0</v>
      </c>
      <c r="F21" s="53">
        <v>1</v>
      </c>
      <c r="G21" s="53">
        <v>1</v>
      </c>
      <c r="H21" s="53">
        <v>1</v>
      </c>
      <c r="I21" s="53">
        <v>1</v>
      </c>
      <c r="J21" s="53">
        <v>1</v>
      </c>
      <c r="K21" s="53">
        <v>1</v>
      </c>
      <c r="L21" s="53">
        <v>1</v>
      </c>
      <c r="M21" s="53">
        <v>1</v>
      </c>
      <c r="N21" s="53">
        <v>1</v>
      </c>
      <c r="O21" s="53">
        <v>1</v>
      </c>
      <c r="P21" s="53">
        <v>1</v>
      </c>
      <c r="Q21" s="53">
        <v>1</v>
      </c>
      <c r="R21" s="4"/>
      <c r="S21" s="4"/>
      <c r="T21" s="4"/>
      <c r="U21" s="4"/>
      <c r="V21" s="4"/>
      <c r="W21" s="4"/>
      <c r="X21" s="4"/>
      <c r="Y21" s="4"/>
      <c r="Z21" s="4"/>
    </row>
    <row r="22" spans="1:26" ht="12.75" customHeight="1" x14ac:dyDescent="0.25">
      <c r="A22" s="51">
        <v>1</v>
      </c>
      <c r="B22" s="52" t="s">
        <v>47</v>
      </c>
      <c r="C22" s="53" t="s">
        <v>17</v>
      </c>
      <c r="D22" s="45"/>
      <c r="E22" s="76">
        <f t="shared" si="0"/>
        <v>0</v>
      </c>
      <c r="F22" s="53">
        <v>1</v>
      </c>
      <c r="G22" s="53"/>
      <c r="H22" s="53"/>
      <c r="I22" s="53"/>
      <c r="J22" s="53">
        <v>1</v>
      </c>
      <c r="K22" s="53"/>
      <c r="L22" s="53"/>
      <c r="M22" s="53"/>
      <c r="N22" s="53">
        <v>1</v>
      </c>
      <c r="O22" s="53"/>
      <c r="P22" s="53"/>
      <c r="Q22" s="53"/>
      <c r="R22" s="4"/>
      <c r="S22" s="4"/>
      <c r="T22" s="4"/>
      <c r="U22" s="4"/>
      <c r="V22" s="4"/>
      <c r="W22" s="4"/>
      <c r="X22" s="4"/>
      <c r="Y22" s="4"/>
      <c r="Z22" s="4"/>
    </row>
    <row r="23" spans="1:26" ht="12.75" customHeight="1" x14ac:dyDescent="0.25">
      <c r="A23" s="51">
        <v>1</v>
      </c>
      <c r="B23" s="52" t="s">
        <v>48</v>
      </c>
      <c r="C23" s="53" t="s">
        <v>17</v>
      </c>
      <c r="D23" s="45"/>
      <c r="E23" s="76">
        <f t="shared" si="0"/>
        <v>0</v>
      </c>
      <c r="F23" s="53">
        <v>1</v>
      </c>
      <c r="G23" s="53"/>
      <c r="H23" s="53"/>
      <c r="I23" s="53"/>
      <c r="J23" s="53">
        <v>1</v>
      </c>
      <c r="K23" s="53"/>
      <c r="L23" s="53"/>
      <c r="M23" s="53"/>
      <c r="N23" s="53">
        <v>1</v>
      </c>
      <c r="O23" s="53"/>
      <c r="P23" s="53"/>
      <c r="Q23" s="53"/>
      <c r="R23" s="4"/>
      <c r="S23" s="4"/>
      <c r="T23" s="4"/>
      <c r="U23" s="4"/>
      <c r="V23" s="4"/>
      <c r="W23" s="4"/>
      <c r="X23" s="4"/>
      <c r="Y23" s="4"/>
      <c r="Z23" s="4"/>
    </row>
    <row r="24" spans="1:26" ht="12.75" customHeight="1" x14ac:dyDescent="0.25">
      <c r="A24" s="51">
        <v>1</v>
      </c>
      <c r="B24" s="52" t="s">
        <v>88</v>
      </c>
      <c r="C24" s="53" t="s">
        <v>17</v>
      </c>
      <c r="D24" s="45"/>
      <c r="E24" s="76">
        <f t="shared" si="0"/>
        <v>0</v>
      </c>
      <c r="F24" s="53">
        <v>1</v>
      </c>
      <c r="G24" s="53"/>
      <c r="H24" s="53"/>
      <c r="I24" s="53"/>
      <c r="J24" s="53">
        <v>1</v>
      </c>
      <c r="K24" s="53"/>
      <c r="L24" s="53"/>
      <c r="M24" s="53"/>
      <c r="N24" s="53">
        <v>1</v>
      </c>
      <c r="O24" s="53"/>
      <c r="P24" s="53"/>
      <c r="Q24" s="53"/>
      <c r="R24" s="4"/>
      <c r="S24" s="214" t="s">
        <v>206</v>
      </c>
      <c r="T24" s="214"/>
      <c r="U24" s="214"/>
      <c r="V24" s="4"/>
      <c r="W24" s="4"/>
      <c r="X24" s="4"/>
      <c r="Y24" s="4"/>
      <c r="Z24" s="4"/>
    </row>
    <row r="25" spans="1:26" ht="12.75" customHeight="1" x14ac:dyDescent="0.25">
      <c r="A25" s="51">
        <v>1</v>
      </c>
      <c r="B25" s="52" t="s">
        <v>89</v>
      </c>
      <c r="C25" s="53" t="s">
        <v>17</v>
      </c>
      <c r="D25" s="45"/>
      <c r="E25" s="76">
        <f t="shared" si="0"/>
        <v>0</v>
      </c>
      <c r="F25" s="53">
        <v>1</v>
      </c>
      <c r="G25" s="53"/>
      <c r="H25" s="53"/>
      <c r="I25" s="53"/>
      <c r="J25" s="53">
        <v>1</v>
      </c>
      <c r="K25" s="53"/>
      <c r="L25" s="53"/>
      <c r="M25" s="53"/>
      <c r="N25" s="53">
        <v>1</v>
      </c>
      <c r="O25" s="53"/>
      <c r="P25" s="53"/>
      <c r="Q25" s="53"/>
      <c r="R25" s="4"/>
      <c r="S25" s="3"/>
      <c r="T25" s="27">
        <f>COUNT(F19:Q50)*G5</f>
        <v>2184</v>
      </c>
      <c r="U25" s="3"/>
      <c r="V25" s="4"/>
      <c r="W25" s="4"/>
      <c r="X25" s="4"/>
      <c r="Y25" s="4"/>
      <c r="Z25" s="4"/>
    </row>
    <row r="26" spans="1:26" ht="12.75" customHeight="1" x14ac:dyDescent="0.25">
      <c r="A26" s="51">
        <v>1</v>
      </c>
      <c r="B26" s="52" t="s">
        <v>49</v>
      </c>
      <c r="C26" s="53" t="s">
        <v>17</v>
      </c>
      <c r="D26" s="45"/>
      <c r="E26" s="76">
        <f t="shared" si="0"/>
        <v>0</v>
      </c>
      <c r="F26" s="53">
        <v>1</v>
      </c>
      <c r="G26" s="53"/>
      <c r="H26" s="53"/>
      <c r="I26" s="53"/>
      <c r="J26" s="53">
        <v>1</v>
      </c>
      <c r="K26" s="53"/>
      <c r="L26" s="53"/>
      <c r="M26" s="53"/>
      <c r="N26" s="53">
        <v>1</v>
      </c>
      <c r="O26" s="53"/>
      <c r="P26" s="53"/>
      <c r="Q26" s="53"/>
      <c r="R26" s="4"/>
      <c r="S26" s="206" t="s">
        <v>208</v>
      </c>
      <c r="T26" s="206"/>
      <c r="U26" s="206"/>
      <c r="V26" s="4"/>
      <c r="W26" s="4"/>
      <c r="X26" s="4"/>
      <c r="Y26" s="4"/>
      <c r="Z26" s="4"/>
    </row>
    <row r="27" spans="1:26" ht="12.75" customHeight="1" x14ac:dyDescent="0.25">
      <c r="A27" s="51">
        <v>1</v>
      </c>
      <c r="B27" s="54" t="s">
        <v>50</v>
      </c>
      <c r="C27" s="53" t="s">
        <v>17</v>
      </c>
      <c r="D27" s="45"/>
      <c r="E27" s="76">
        <f t="shared" si="0"/>
        <v>0</v>
      </c>
      <c r="F27" s="53">
        <v>1</v>
      </c>
      <c r="G27" s="53">
        <v>1</v>
      </c>
      <c r="H27" s="53">
        <v>1</v>
      </c>
      <c r="I27" s="53">
        <v>1</v>
      </c>
      <c r="J27" s="53">
        <v>1</v>
      </c>
      <c r="K27" s="53">
        <v>1</v>
      </c>
      <c r="L27" s="53">
        <v>1</v>
      </c>
      <c r="M27" s="53">
        <v>1</v>
      </c>
      <c r="N27" s="53">
        <v>1</v>
      </c>
      <c r="O27" s="53">
        <v>1</v>
      </c>
      <c r="P27" s="53">
        <v>1</v>
      </c>
      <c r="Q27" s="53">
        <v>1</v>
      </c>
      <c r="R27" s="4"/>
      <c r="S27" s="28"/>
      <c r="T27" s="27">
        <f>COUNT(F51:Q64)*G5</f>
        <v>854</v>
      </c>
      <c r="U27" s="3"/>
      <c r="V27" s="4"/>
      <c r="W27" s="4"/>
      <c r="X27" s="4"/>
      <c r="Y27" s="4"/>
      <c r="Z27" s="4"/>
    </row>
    <row r="28" spans="1:26" ht="12.75" customHeight="1" x14ac:dyDescent="0.25">
      <c r="A28" s="51">
        <v>1</v>
      </c>
      <c r="B28" s="52" t="s">
        <v>51</v>
      </c>
      <c r="C28" s="53" t="s">
        <v>17</v>
      </c>
      <c r="D28" s="45"/>
      <c r="E28" s="76">
        <f t="shared" si="0"/>
        <v>0</v>
      </c>
      <c r="F28" s="53">
        <v>1</v>
      </c>
      <c r="G28" s="53"/>
      <c r="H28" s="53"/>
      <c r="I28" s="53"/>
      <c r="J28" s="53"/>
      <c r="K28" s="53">
        <v>1</v>
      </c>
      <c r="L28" s="53"/>
      <c r="M28" s="53"/>
      <c r="N28" s="53"/>
      <c r="O28" s="53"/>
      <c r="P28" s="53">
        <v>1</v>
      </c>
      <c r="Q28" s="53"/>
      <c r="R28" s="4"/>
      <c r="S28" s="206" t="s">
        <v>209</v>
      </c>
      <c r="T28" s="206"/>
      <c r="U28" s="206"/>
      <c r="V28" s="4"/>
      <c r="W28" s="4"/>
      <c r="X28" s="4"/>
      <c r="Y28" s="4"/>
      <c r="Z28" s="4"/>
    </row>
    <row r="29" spans="1:26" ht="12.75" customHeight="1" x14ac:dyDescent="0.25">
      <c r="A29" s="51">
        <v>1</v>
      </c>
      <c r="B29" s="52" t="s">
        <v>52</v>
      </c>
      <c r="C29" s="53" t="s">
        <v>17</v>
      </c>
      <c r="D29" s="45"/>
      <c r="E29" s="76">
        <f t="shared" si="0"/>
        <v>0</v>
      </c>
      <c r="F29" s="53">
        <v>1</v>
      </c>
      <c r="G29" s="53"/>
      <c r="H29" s="53">
        <v>1</v>
      </c>
      <c r="I29" s="53"/>
      <c r="J29" s="53">
        <v>1</v>
      </c>
      <c r="K29" s="53"/>
      <c r="L29" s="53">
        <v>1</v>
      </c>
      <c r="M29" s="53"/>
      <c r="N29" s="53">
        <v>1</v>
      </c>
      <c r="O29" s="53"/>
      <c r="P29" s="53">
        <v>1</v>
      </c>
      <c r="Q29" s="53"/>
      <c r="R29" s="4"/>
      <c r="S29" s="3"/>
      <c r="T29" s="27">
        <f>COUNTA(F7:Q7)*G5</f>
        <v>168</v>
      </c>
      <c r="U29" s="3"/>
      <c r="V29" s="4"/>
      <c r="W29" s="4"/>
      <c r="X29" s="4"/>
      <c r="Y29" s="4"/>
      <c r="Z29" s="4"/>
    </row>
    <row r="30" spans="1:26" ht="12.75" customHeight="1" x14ac:dyDescent="0.25">
      <c r="A30" s="51">
        <v>1</v>
      </c>
      <c r="B30" s="52" t="s">
        <v>53</v>
      </c>
      <c r="C30" s="53" t="s">
        <v>17</v>
      </c>
      <c r="D30" s="45"/>
      <c r="E30" s="76">
        <f t="shared" si="0"/>
        <v>0</v>
      </c>
      <c r="F30" s="53">
        <v>1</v>
      </c>
      <c r="G30" s="53"/>
      <c r="H30" s="53"/>
      <c r="I30" s="53"/>
      <c r="J30" s="53"/>
      <c r="K30" s="53">
        <v>1</v>
      </c>
      <c r="L30" s="53"/>
      <c r="M30" s="53"/>
      <c r="N30" s="53"/>
      <c r="O30" s="53"/>
      <c r="P30" s="53">
        <v>1</v>
      </c>
      <c r="Q30" s="53"/>
      <c r="R30" s="4"/>
      <c r="S30" s="4"/>
      <c r="T30" s="4"/>
      <c r="U30" s="4"/>
      <c r="V30" s="4"/>
      <c r="W30" s="4"/>
      <c r="X30" s="4"/>
      <c r="Y30" s="4"/>
      <c r="Z30" s="4"/>
    </row>
    <row r="31" spans="1:26" ht="12.75" customHeight="1" x14ac:dyDescent="0.25">
      <c r="A31" s="51">
        <v>1</v>
      </c>
      <c r="B31" s="52" t="s">
        <v>54</v>
      </c>
      <c r="C31" s="53" t="s">
        <v>17</v>
      </c>
      <c r="D31" s="45"/>
      <c r="E31" s="76">
        <f t="shared" si="0"/>
        <v>0</v>
      </c>
      <c r="F31" s="53">
        <v>1</v>
      </c>
      <c r="G31" s="53"/>
      <c r="H31" s="53"/>
      <c r="I31" s="53"/>
      <c r="J31" s="53"/>
      <c r="K31" s="53"/>
      <c r="L31" s="53">
        <v>1</v>
      </c>
      <c r="M31" s="53"/>
      <c r="N31" s="53"/>
      <c r="O31" s="53"/>
      <c r="P31" s="53"/>
      <c r="Q31" s="53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5">
      <c r="A32" s="51">
        <v>1</v>
      </c>
      <c r="B32" s="52" t="s">
        <v>55</v>
      </c>
      <c r="C32" s="53" t="s">
        <v>17</v>
      </c>
      <c r="D32" s="45"/>
      <c r="E32" s="76">
        <f t="shared" si="0"/>
        <v>0</v>
      </c>
      <c r="F32" s="53">
        <v>1</v>
      </c>
      <c r="G32" s="53"/>
      <c r="H32" s="53"/>
      <c r="I32" s="53"/>
      <c r="J32" s="53"/>
      <c r="K32" s="53"/>
      <c r="L32" s="53">
        <v>1</v>
      </c>
      <c r="M32" s="53"/>
      <c r="N32" s="53"/>
      <c r="O32" s="53"/>
      <c r="P32" s="53"/>
      <c r="Q32" s="53"/>
      <c r="R32" s="4"/>
      <c r="S32" s="4"/>
      <c r="T32" s="4"/>
      <c r="U32" s="4"/>
      <c r="V32" s="4"/>
      <c r="W32" s="4"/>
      <c r="X32" s="4"/>
      <c r="Y32" s="4"/>
      <c r="Z32" s="4"/>
    </row>
    <row r="33" spans="1:26" ht="12.75" customHeight="1" x14ac:dyDescent="0.25">
      <c r="A33" s="51">
        <v>1</v>
      </c>
      <c r="B33" s="52" t="s">
        <v>90</v>
      </c>
      <c r="C33" s="53" t="s">
        <v>17</v>
      </c>
      <c r="D33" s="45"/>
      <c r="E33" s="76">
        <f t="shared" si="0"/>
        <v>0</v>
      </c>
      <c r="F33" s="53">
        <v>1</v>
      </c>
      <c r="G33" s="53"/>
      <c r="H33" s="53"/>
      <c r="I33" s="53"/>
      <c r="J33" s="53"/>
      <c r="K33" s="53"/>
      <c r="L33" s="53">
        <v>1</v>
      </c>
      <c r="M33" s="53"/>
      <c r="N33" s="53"/>
      <c r="O33" s="53"/>
      <c r="P33" s="53"/>
      <c r="Q33" s="53"/>
      <c r="R33" s="4"/>
      <c r="S33" s="4"/>
      <c r="T33" s="4"/>
      <c r="U33" s="4"/>
      <c r="V33" s="4"/>
      <c r="W33" s="4"/>
      <c r="X33" s="4"/>
      <c r="Y33" s="4"/>
      <c r="Z33" s="4"/>
    </row>
    <row r="34" spans="1:26" ht="12.75" customHeight="1" x14ac:dyDescent="0.25">
      <c r="A34" s="51">
        <v>1</v>
      </c>
      <c r="B34" s="52" t="s">
        <v>61</v>
      </c>
      <c r="C34" s="53" t="s">
        <v>17</v>
      </c>
      <c r="D34" s="45"/>
      <c r="E34" s="76">
        <f t="shared" si="0"/>
        <v>0</v>
      </c>
      <c r="F34" s="53">
        <v>1</v>
      </c>
      <c r="G34" s="53">
        <v>1</v>
      </c>
      <c r="H34" s="53">
        <v>1</v>
      </c>
      <c r="I34" s="53">
        <v>1</v>
      </c>
      <c r="J34" s="53">
        <v>1</v>
      </c>
      <c r="K34" s="53">
        <v>1</v>
      </c>
      <c r="L34" s="53">
        <v>1</v>
      </c>
      <c r="M34" s="53">
        <v>1</v>
      </c>
      <c r="N34" s="53">
        <v>1</v>
      </c>
      <c r="O34" s="53">
        <v>1</v>
      </c>
      <c r="P34" s="53">
        <v>1</v>
      </c>
      <c r="Q34" s="53">
        <v>1</v>
      </c>
      <c r="R34" s="4"/>
      <c r="S34" s="4"/>
      <c r="T34" s="4"/>
      <c r="U34" s="4"/>
      <c r="V34" s="4"/>
      <c r="W34" s="4"/>
      <c r="X34" s="4"/>
      <c r="Y34" s="4"/>
      <c r="Z34" s="4"/>
    </row>
    <row r="35" spans="1:26" ht="12.75" customHeight="1" x14ac:dyDescent="0.25">
      <c r="A35" s="51">
        <v>1</v>
      </c>
      <c r="B35" s="52" t="s">
        <v>62</v>
      </c>
      <c r="C35" s="53" t="s">
        <v>17</v>
      </c>
      <c r="D35" s="45"/>
      <c r="E35" s="76">
        <f t="shared" si="0"/>
        <v>0</v>
      </c>
      <c r="F35" s="53">
        <v>1</v>
      </c>
      <c r="G35" s="53"/>
      <c r="H35" s="53">
        <v>1</v>
      </c>
      <c r="I35" s="53"/>
      <c r="J35" s="53">
        <v>1</v>
      </c>
      <c r="K35" s="53"/>
      <c r="L35" s="53">
        <v>1</v>
      </c>
      <c r="M35" s="53"/>
      <c r="N35" s="53">
        <v>1</v>
      </c>
      <c r="O35" s="53"/>
      <c r="P35" s="53">
        <v>1</v>
      </c>
      <c r="Q35" s="53"/>
      <c r="R35" s="4"/>
      <c r="S35" s="4"/>
      <c r="T35" s="4"/>
      <c r="U35" s="4"/>
      <c r="V35" s="4"/>
      <c r="W35" s="4"/>
      <c r="X35" s="4"/>
      <c r="Y35" s="4"/>
      <c r="Z35" s="4"/>
    </row>
    <row r="36" spans="1:26" ht="12.75" customHeight="1" x14ac:dyDescent="0.25">
      <c r="A36" s="51">
        <v>1</v>
      </c>
      <c r="B36" s="52" t="s">
        <v>64</v>
      </c>
      <c r="C36" s="53" t="s">
        <v>17</v>
      </c>
      <c r="D36" s="45"/>
      <c r="E36" s="76">
        <f t="shared" si="0"/>
        <v>0</v>
      </c>
      <c r="F36" s="53">
        <v>1</v>
      </c>
      <c r="G36" s="53"/>
      <c r="H36" s="53"/>
      <c r="I36" s="53"/>
      <c r="J36" s="53"/>
      <c r="K36" s="53">
        <v>1</v>
      </c>
      <c r="L36" s="53"/>
      <c r="M36" s="53"/>
      <c r="N36" s="53"/>
      <c r="O36" s="53"/>
      <c r="P36" s="53">
        <v>1</v>
      </c>
      <c r="Q36" s="53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x14ac:dyDescent="0.25">
      <c r="A37" s="51">
        <v>1</v>
      </c>
      <c r="B37" s="52" t="s">
        <v>65</v>
      </c>
      <c r="C37" s="53" t="s">
        <v>17</v>
      </c>
      <c r="D37" s="45"/>
      <c r="E37" s="76">
        <f t="shared" si="0"/>
        <v>0</v>
      </c>
      <c r="F37" s="53">
        <v>1</v>
      </c>
      <c r="G37" s="53">
        <v>1</v>
      </c>
      <c r="H37" s="53">
        <v>1</v>
      </c>
      <c r="I37" s="53">
        <v>1</v>
      </c>
      <c r="J37" s="53">
        <v>1</v>
      </c>
      <c r="K37" s="53">
        <v>1</v>
      </c>
      <c r="L37" s="53">
        <v>1</v>
      </c>
      <c r="M37" s="53">
        <v>1</v>
      </c>
      <c r="N37" s="53">
        <v>1</v>
      </c>
      <c r="O37" s="53">
        <v>1</v>
      </c>
      <c r="P37" s="53">
        <v>1</v>
      </c>
      <c r="Q37" s="53">
        <v>1</v>
      </c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25">
      <c r="A38" s="51">
        <v>1</v>
      </c>
      <c r="B38" s="52" t="s">
        <v>63</v>
      </c>
      <c r="C38" s="53" t="s">
        <v>17</v>
      </c>
      <c r="D38" s="45"/>
      <c r="E38" s="76">
        <f t="shared" si="0"/>
        <v>0</v>
      </c>
      <c r="F38" s="53">
        <v>1</v>
      </c>
      <c r="G38" s="53"/>
      <c r="H38" s="53"/>
      <c r="I38" s="53"/>
      <c r="J38" s="53"/>
      <c r="K38" s="53"/>
      <c r="L38" s="53">
        <v>1</v>
      </c>
      <c r="M38" s="53"/>
      <c r="N38" s="53"/>
      <c r="O38" s="53"/>
      <c r="P38" s="53"/>
      <c r="Q38" s="53"/>
      <c r="R38" s="4"/>
      <c r="S38" s="4"/>
      <c r="T38" s="4"/>
      <c r="U38" s="4"/>
      <c r="V38" s="4"/>
      <c r="W38" s="4"/>
      <c r="X38" s="4"/>
      <c r="Y38" s="4"/>
      <c r="Z38" s="4"/>
    </row>
    <row r="39" spans="1:26" ht="12.75" customHeight="1" x14ac:dyDescent="0.25">
      <c r="A39" s="51">
        <v>1</v>
      </c>
      <c r="B39" s="52" t="s">
        <v>43</v>
      </c>
      <c r="C39" s="53" t="s">
        <v>17</v>
      </c>
      <c r="D39" s="45"/>
      <c r="E39" s="76">
        <f t="shared" si="0"/>
        <v>0</v>
      </c>
      <c r="F39" s="53">
        <v>1</v>
      </c>
      <c r="G39" s="53"/>
      <c r="H39" s="53"/>
      <c r="I39" s="53"/>
      <c r="J39" s="53"/>
      <c r="K39" s="53"/>
      <c r="L39" s="53">
        <v>1</v>
      </c>
      <c r="M39" s="53"/>
      <c r="N39" s="53"/>
      <c r="O39" s="53"/>
      <c r="P39" s="53"/>
      <c r="Q39" s="53"/>
      <c r="R39" s="4"/>
      <c r="S39" s="4"/>
      <c r="T39" s="4"/>
      <c r="U39" s="4"/>
      <c r="V39" s="4"/>
      <c r="W39" s="4"/>
      <c r="X39" s="4"/>
      <c r="Y39" s="4"/>
      <c r="Z39" s="4"/>
    </row>
    <row r="40" spans="1:26" ht="12.75" customHeight="1" x14ac:dyDescent="0.25">
      <c r="A40" s="51">
        <v>1</v>
      </c>
      <c r="B40" s="52" t="s">
        <v>59</v>
      </c>
      <c r="C40" s="53" t="s">
        <v>17</v>
      </c>
      <c r="D40" s="45"/>
      <c r="E40" s="76">
        <f t="shared" si="0"/>
        <v>0</v>
      </c>
      <c r="F40" s="53">
        <v>1</v>
      </c>
      <c r="G40" s="53">
        <v>1</v>
      </c>
      <c r="H40" s="53">
        <v>1</v>
      </c>
      <c r="I40" s="53">
        <v>1</v>
      </c>
      <c r="J40" s="53">
        <v>1</v>
      </c>
      <c r="K40" s="53">
        <v>1</v>
      </c>
      <c r="L40" s="53">
        <v>1</v>
      </c>
      <c r="M40" s="53">
        <v>1</v>
      </c>
      <c r="N40" s="53">
        <v>1</v>
      </c>
      <c r="O40" s="53">
        <v>1</v>
      </c>
      <c r="P40" s="53">
        <v>1</v>
      </c>
      <c r="Q40" s="53">
        <v>1</v>
      </c>
      <c r="R40" s="4"/>
      <c r="S40" s="4"/>
      <c r="T40" s="4"/>
      <c r="U40" s="4"/>
      <c r="V40" s="4"/>
      <c r="W40" s="4"/>
      <c r="X40" s="4"/>
      <c r="Y40" s="4"/>
      <c r="Z40" s="4"/>
    </row>
    <row r="41" spans="1:26" ht="12.75" customHeight="1" x14ac:dyDescent="0.25">
      <c r="A41" s="51">
        <v>1</v>
      </c>
      <c r="B41" s="52" t="s">
        <v>57</v>
      </c>
      <c r="C41" s="53" t="s">
        <v>17</v>
      </c>
      <c r="D41" s="45"/>
      <c r="E41" s="76">
        <f t="shared" si="0"/>
        <v>0</v>
      </c>
      <c r="F41" s="53">
        <v>1</v>
      </c>
      <c r="G41" s="53"/>
      <c r="H41" s="53"/>
      <c r="I41" s="53">
        <v>1</v>
      </c>
      <c r="J41" s="53"/>
      <c r="K41" s="53"/>
      <c r="L41" s="53">
        <v>1</v>
      </c>
      <c r="M41" s="53"/>
      <c r="N41" s="53"/>
      <c r="O41" s="53">
        <v>1</v>
      </c>
      <c r="P41" s="53"/>
      <c r="Q41" s="53"/>
      <c r="R41" s="4"/>
      <c r="S41" s="4"/>
      <c r="T41" s="4"/>
      <c r="U41" s="4"/>
      <c r="V41" s="4"/>
      <c r="W41" s="4"/>
      <c r="X41" s="4"/>
      <c r="Y41" s="4"/>
      <c r="Z41" s="4"/>
    </row>
    <row r="42" spans="1:26" ht="12.75" customHeight="1" x14ac:dyDescent="0.25">
      <c r="A42" s="133">
        <v>1</v>
      </c>
      <c r="B42" s="120" t="s">
        <v>183</v>
      </c>
      <c r="C42" s="121" t="s">
        <v>17</v>
      </c>
      <c r="D42" s="45"/>
      <c r="E42" s="76">
        <f t="shared" si="0"/>
        <v>0</v>
      </c>
      <c r="F42" s="53">
        <v>1</v>
      </c>
      <c r="G42" s="53"/>
      <c r="H42" s="53"/>
      <c r="I42" s="53">
        <v>1</v>
      </c>
      <c r="J42" s="53"/>
      <c r="K42" s="53"/>
      <c r="L42" s="53">
        <v>1</v>
      </c>
      <c r="M42" s="53"/>
      <c r="N42" s="53"/>
      <c r="O42" s="53">
        <v>1</v>
      </c>
      <c r="P42" s="53"/>
      <c r="Q42" s="53"/>
      <c r="R42" s="4"/>
      <c r="S42" s="4"/>
      <c r="T42" s="4"/>
      <c r="U42" s="4"/>
      <c r="V42" s="4"/>
      <c r="W42" s="4"/>
      <c r="X42" s="4"/>
      <c r="Y42" s="4"/>
      <c r="Z42" s="4"/>
    </row>
    <row r="43" spans="1:26" s="13" customFormat="1" ht="12.75" customHeight="1" x14ac:dyDescent="0.25">
      <c r="A43" s="123">
        <v>1</v>
      </c>
      <c r="B43" s="118" t="s">
        <v>154</v>
      </c>
      <c r="C43" s="119" t="s">
        <v>17</v>
      </c>
      <c r="D43" s="45"/>
      <c r="E43" s="76">
        <f t="shared" si="0"/>
        <v>0</v>
      </c>
      <c r="F43" s="56">
        <v>1</v>
      </c>
      <c r="G43" s="56"/>
      <c r="H43" s="56">
        <v>1</v>
      </c>
      <c r="I43" s="56"/>
      <c r="J43" s="56">
        <v>1</v>
      </c>
      <c r="K43" s="56"/>
      <c r="L43" s="56">
        <v>1</v>
      </c>
      <c r="M43" s="56"/>
      <c r="N43" s="56">
        <v>1</v>
      </c>
      <c r="O43" s="56"/>
      <c r="P43" s="56">
        <v>1</v>
      </c>
      <c r="Q43" s="56"/>
      <c r="R43" s="12"/>
      <c r="S43" s="12"/>
      <c r="T43" s="12"/>
      <c r="U43" s="12"/>
      <c r="V43" s="12"/>
      <c r="W43" s="12"/>
      <c r="X43" s="12"/>
      <c r="Y43" s="12"/>
      <c r="Z43" s="12"/>
    </row>
    <row r="44" spans="1:26" s="13" customFormat="1" ht="12.75" customHeight="1" x14ac:dyDescent="0.25">
      <c r="A44" s="123">
        <v>1</v>
      </c>
      <c r="B44" s="120" t="s">
        <v>155</v>
      </c>
      <c r="C44" s="121" t="s">
        <v>17</v>
      </c>
      <c r="D44" s="45"/>
      <c r="E44" s="76">
        <f t="shared" si="0"/>
        <v>0</v>
      </c>
      <c r="F44" s="56">
        <v>1</v>
      </c>
      <c r="G44" s="56">
        <v>1</v>
      </c>
      <c r="H44" s="56">
        <v>1</v>
      </c>
      <c r="I44" s="56">
        <v>1</v>
      </c>
      <c r="J44" s="56">
        <v>1</v>
      </c>
      <c r="K44" s="56">
        <v>1</v>
      </c>
      <c r="L44" s="56">
        <v>1</v>
      </c>
      <c r="M44" s="56">
        <v>1</v>
      </c>
      <c r="N44" s="56">
        <v>1</v>
      </c>
      <c r="O44" s="56">
        <v>1</v>
      </c>
      <c r="P44" s="56">
        <v>1</v>
      </c>
      <c r="Q44" s="56">
        <v>1</v>
      </c>
      <c r="R44" s="12"/>
      <c r="S44" s="12"/>
      <c r="T44" s="12"/>
      <c r="U44" s="12"/>
      <c r="V44" s="12"/>
      <c r="W44" s="12"/>
      <c r="X44" s="12"/>
      <c r="Y44" s="12"/>
      <c r="Z44" s="12"/>
    </row>
    <row r="45" spans="1:26" s="13" customFormat="1" ht="12.75" customHeight="1" x14ac:dyDescent="0.25">
      <c r="A45" s="123">
        <v>1</v>
      </c>
      <c r="B45" s="118" t="s">
        <v>151</v>
      </c>
      <c r="C45" s="119" t="s">
        <v>17</v>
      </c>
      <c r="D45" s="45"/>
      <c r="E45" s="76">
        <f t="shared" si="0"/>
        <v>0</v>
      </c>
      <c r="F45" s="56"/>
      <c r="G45" s="56"/>
      <c r="H45" s="56"/>
      <c r="I45" s="56"/>
      <c r="J45" s="56"/>
      <c r="K45" s="56"/>
      <c r="L45" s="56">
        <v>1</v>
      </c>
      <c r="M45" s="56"/>
      <c r="N45" s="56"/>
      <c r="O45" s="56"/>
      <c r="P45" s="56"/>
      <c r="Q45" s="56"/>
      <c r="R45" s="12"/>
      <c r="S45" s="12"/>
      <c r="T45" s="12"/>
      <c r="U45" s="12"/>
      <c r="V45" s="12"/>
      <c r="W45" s="12"/>
      <c r="X45" s="12"/>
      <c r="Y45" s="12"/>
      <c r="Z45" s="12"/>
    </row>
    <row r="46" spans="1:26" s="13" customFormat="1" ht="12.75" customHeight="1" x14ac:dyDescent="0.25">
      <c r="A46" s="123">
        <v>1</v>
      </c>
      <c r="B46" s="118" t="s">
        <v>197</v>
      </c>
      <c r="C46" s="119" t="s">
        <v>17</v>
      </c>
      <c r="D46" s="45"/>
      <c r="E46" s="76">
        <f t="shared" si="0"/>
        <v>0</v>
      </c>
      <c r="F46" s="56"/>
      <c r="G46" s="56"/>
      <c r="H46" s="56"/>
      <c r="I46" s="56"/>
      <c r="J46" s="56"/>
      <c r="K46" s="56">
        <v>1</v>
      </c>
      <c r="L46" s="56"/>
      <c r="M46" s="56"/>
      <c r="N46" s="56"/>
      <c r="O46" s="56"/>
      <c r="P46" s="56"/>
      <c r="Q46" s="56"/>
      <c r="R46" s="12"/>
      <c r="S46" s="12"/>
      <c r="T46" s="12"/>
      <c r="U46" s="12"/>
      <c r="V46" s="12"/>
      <c r="W46" s="12"/>
      <c r="X46" s="12"/>
      <c r="Y46" s="12"/>
      <c r="Z46" s="12"/>
    </row>
    <row r="47" spans="1:26" s="13" customFormat="1" ht="12.75" customHeight="1" x14ac:dyDescent="0.25">
      <c r="A47" s="123">
        <v>1</v>
      </c>
      <c r="B47" s="118" t="s">
        <v>147</v>
      </c>
      <c r="C47" s="119" t="s">
        <v>17</v>
      </c>
      <c r="D47" s="45"/>
      <c r="E47" s="76">
        <f t="shared" si="0"/>
        <v>0</v>
      </c>
      <c r="F47" s="56"/>
      <c r="G47" s="56"/>
      <c r="H47" s="56"/>
      <c r="I47" s="56"/>
      <c r="J47" s="56"/>
      <c r="K47" s="56">
        <v>1</v>
      </c>
      <c r="L47" s="56"/>
      <c r="M47" s="56"/>
      <c r="N47" s="56"/>
      <c r="O47" s="56"/>
      <c r="P47" s="56"/>
      <c r="Q47" s="56"/>
      <c r="R47" s="12"/>
      <c r="S47" s="12"/>
      <c r="T47" s="12"/>
      <c r="U47" s="12"/>
      <c r="V47" s="12"/>
      <c r="W47" s="12"/>
      <c r="X47" s="12"/>
      <c r="Y47" s="12"/>
      <c r="Z47" s="12"/>
    </row>
    <row r="48" spans="1:26" s="13" customFormat="1" ht="12.75" customHeight="1" x14ac:dyDescent="0.25">
      <c r="A48" s="121">
        <v>1</v>
      </c>
      <c r="B48" s="120" t="s">
        <v>144</v>
      </c>
      <c r="C48" s="121" t="s">
        <v>17</v>
      </c>
      <c r="D48" s="45"/>
      <c r="E48" s="76">
        <f t="shared" si="0"/>
        <v>0</v>
      </c>
      <c r="F48" s="56">
        <v>1</v>
      </c>
      <c r="G48" s="56">
        <v>1</v>
      </c>
      <c r="H48" s="56">
        <v>1</v>
      </c>
      <c r="I48" s="56">
        <v>1</v>
      </c>
      <c r="J48" s="56">
        <v>1</v>
      </c>
      <c r="K48" s="56">
        <v>1</v>
      </c>
      <c r="L48" s="56">
        <v>1</v>
      </c>
      <c r="M48" s="56">
        <v>1</v>
      </c>
      <c r="N48" s="56">
        <v>1</v>
      </c>
      <c r="O48" s="56">
        <v>1</v>
      </c>
      <c r="P48" s="56">
        <v>1</v>
      </c>
      <c r="Q48" s="56">
        <v>1</v>
      </c>
      <c r="R48" s="12"/>
      <c r="S48" s="12"/>
      <c r="T48" s="12"/>
      <c r="U48" s="12"/>
      <c r="V48" s="12"/>
      <c r="W48" s="12"/>
      <c r="X48" s="12"/>
      <c r="Y48" s="12"/>
      <c r="Z48" s="12"/>
    </row>
    <row r="49" spans="1:26" s="13" customFormat="1" ht="12.75" customHeight="1" x14ac:dyDescent="0.25">
      <c r="A49" s="121">
        <v>1</v>
      </c>
      <c r="B49" s="122" t="s">
        <v>145</v>
      </c>
      <c r="C49" s="123" t="s">
        <v>17</v>
      </c>
      <c r="D49" s="45"/>
      <c r="E49" s="76">
        <f t="shared" si="0"/>
        <v>0</v>
      </c>
      <c r="F49" s="56"/>
      <c r="G49" s="56"/>
      <c r="H49" s="56"/>
      <c r="I49" s="56"/>
      <c r="J49" s="56"/>
      <c r="K49" s="56">
        <v>1</v>
      </c>
      <c r="L49" s="56"/>
      <c r="M49" s="56"/>
      <c r="N49" s="56"/>
      <c r="O49" s="56"/>
      <c r="P49" s="56"/>
      <c r="Q49" s="56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2.75" customHeight="1" x14ac:dyDescent="0.25">
      <c r="A50" s="133">
        <v>1</v>
      </c>
      <c r="B50" s="120" t="s">
        <v>56</v>
      </c>
      <c r="C50" s="121" t="s">
        <v>17</v>
      </c>
      <c r="D50" s="45"/>
      <c r="E50" s="76">
        <f t="shared" si="0"/>
        <v>0</v>
      </c>
      <c r="F50" s="53">
        <v>1</v>
      </c>
      <c r="G50" s="53"/>
      <c r="H50" s="53"/>
      <c r="I50" s="53"/>
      <c r="J50" s="53"/>
      <c r="K50" s="53"/>
      <c r="L50" s="53">
        <v>1</v>
      </c>
      <c r="M50" s="53"/>
      <c r="N50" s="53"/>
      <c r="O50" s="53"/>
      <c r="P50" s="53"/>
      <c r="Q50" s="53"/>
      <c r="R50" s="4"/>
      <c r="S50" s="4"/>
      <c r="T50" s="4"/>
      <c r="U50" s="4"/>
      <c r="V50" s="4"/>
      <c r="W50" s="4"/>
      <c r="X50" s="4"/>
      <c r="Y50" s="4"/>
      <c r="Z50" s="4"/>
    </row>
    <row r="51" spans="1:26" ht="12.75" customHeight="1" x14ac:dyDescent="0.25">
      <c r="A51" s="137">
        <v>1</v>
      </c>
      <c r="B51" s="126" t="s">
        <v>70</v>
      </c>
      <c r="C51" s="127" t="s">
        <v>18</v>
      </c>
      <c r="D51" s="45"/>
      <c r="E51" s="80">
        <f t="shared" si="0"/>
        <v>0</v>
      </c>
      <c r="F51" s="58">
        <v>1</v>
      </c>
      <c r="G51" s="58">
        <v>1</v>
      </c>
      <c r="H51" s="58">
        <v>1</v>
      </c>
      <c r="I51" s="58">
        <v>1</v>
      </c>
      <c r="J51" s="58">
        <v>1</v>
      </c>
      <c r="K51" s="58">
        <v>1</v>
      </c>
      <c r="L51" s="58">
        <v>1</v>
      </c>
      <c r="M51" s="58">
        <v>1</v>
      </c>
      <c r="N51" s="58">
        <v>1</v>
      </c>
      <c r="O51" s="58">
        <v>1</v>
      </c>
      <c r="P51" s="58">
        <v>1</v>
      </c>
      <c r="Q51" s="58">
        <v>1</v>
      </c>
      <c r="R51" s="4"/>
      <c r="S51" s="4"/>
      <c r="T51" s="4"/>
      <c r="U51" s="4"/>
      <c r="V51" s="4"/>
      <c r="W51" s="4"/>
      <c r="X51" s="4"/>
      <c r="Y51" s="4"/>
      <c r="Z51" s="4"/>
    </row>
    <row r="52" spans="1:26" ht="12.75" customHeight="1" x14ac:dyDescent="0.25">
      <c r="A52" s="137">
        <v>1</v>
      </c>
      <c r="B52" s="124" t="s">
        <v>68</v>
      </c>
      <c r="C52" s="127" t="s">
        <v>18</v>
      </c>
      <c r="D52" s="45"/>
      <c r="E52" s="80">
        <f t="shared" si="0"/>
        <v>0</v>
      </c>
      <c r="F52" s="58">
        <v>1</v>
      </c>
      <c r="G52" s="58">
        <v>1</v>
      </c>
      <c r="H52" s="58">
        <v>1</v>
      </c>
      <c r="I52" s="58">
        <v>1</v>
      </c>
      <c r="J52" s="58">
        <v>1</v>
      </c>
      <c r="K52" s="58">
        <v>1</v>
      </c>
      <c r="L52" s="58">
        <v>1</v>
      </c>
      <c r="M52" s="58">
        <v>1</v>
      </c>
      <c r="N52" s="58">
        <v>1</v>
      </c>
      <c r="O52" s="58">
        <v>1</v>
      </c>
      <c r="P52" s="58">
        <v>1</v>
      </c>
      <c r="Q52" s="58">
        <v>1</v>
      </c>
      <c r="R52" s="4"/>
      <c r="S52" s="4"/>
      <c r="T52" s="4"/>
      <c r="U52" s="4"/>
      <c r="V52" s="4"/>
      <c r="W52" s="4"/>
      <c r="X52" s="4"/>
      <c r="Y52" s="4"/>
      <c r="Z52" s="4"/>
    </row>
    <row r="53" spans="1:26" ht="12.75" customHeight="1" x14ac:dyDescent="0.25">
      <c r="A53" s="137">
        <v>1</v>
      </c>
      <c r="B53" s="124" t="s">
        <v>69</v>
      </c>
      <c r="C53" s="127" t="s">
        <v>18</v>
      </c>
      <c r="D53" s="45"/>
      <c r="E53" s="80">
        <f t="shared" si="0"/>
        <v>0</v>
      </c>
      <c r="F53" s="58">
        <v>1</v>
      </c>
      <c r="G53" s="58">
        <v>1</v>
      </c>
      <c r="H53" s="58">
        <v>1</v>
      </c>
      <c r="I53" s="58">
        <v>1</v>
      </c>
      <c r="J53" s="58">
        <v>1</v>
      </c>
      <c r="K53" s="58">
        <v>1</v>
      </c>
      <c r="L53" s="58">
        <v>1</v>
      </c>
      <c r="M53" s="58">
        <v>1</v>
      </c>
      <c r="N53" s="58">
        <v>1</v>
      </c>
      <c r="O53" s="58">
        <v>1</v>
      </c>
      <c r="P53" s="58">
        <v>1</v>
      </c>
      <c r="Q53" s="58">
        <v>1</v>
      </c>
      <c r="R53" s="4"/>
      <c r="S53" s="4"/>
      <c r="T53" s="4"/>
      <c r="U53" s="4"/>
      <c r="V53" s="4"/>
      <c r="W53" s="4"/>
      <c r="X53" s="4"/>
      <c r="Y53" s="4"/>
      <c r="Z53" s="4"/>
    </row>
    <row r="54" spans="1:26" ht="12.75" customHeight="1" x14ac:dyDescent="0.25">
      <c r="A54" s="137">
        <v>1</v>
      </c>
      <c r="B54" s="126" t="s">
        <v>73</v>
      </c>
      <c r="C54" s="127" t="s">
        <v>18</v>
      </c>
      <c r="D54" s="45"/>
      <c r="E54" s="80">
        <f t="shared" si="0"/>
        <v>0</v>
      </c>
      <c r="F54" s="58">
        <v>1</v>
      </c>
      <c r="G54" s="58"/>
      <c r="H54" s="58"/>
      <c r="I54" s="58"/>
      <c r="J54" s="58"/>
      <c r="K54" s="58"/>
      <c r="L54" s="58">
        <v>1</v>
      </c>
      <c r="M54" s="58"/>
      <c r="N54" s="58"/>
      <c r="O54" s="58"/>
      <c r="P54" s="58"/>
      <c r="Q54" s="58"/>
      <c r="R54" s="4"/>
      <c r="S54" s="4"/>
      <c r="T54" s="4"/>
      <c r="U54" s="4"/>
      <c r="V54" s="4"/>
      <c r="W54" s="4"/>
      <c r="X54" s="4"/>
      <c r="Y54" s="4"/>
      <c r="Z54" s="4"/>
    </row>
    <row r="55" spans="1:26" ht="12.75" customHeight="1" x14ac:dyDescent="0.25">
      <c r="A55" s="137">
        <v>1</v>
      </c>
      <c r="B55" s="126" t="s">
        <v>66</v>
      </c>
      <c r="C55" s="127" t="s">
        <v>18</v>
      </c>
      <c r="D55" s="45"/>
      <c r="E55" s="80">
        <f t="shared" si="0"/>
        <v>0</v>
      </c>
      <c r="F55" s="58">
        <v>1</v>
      </c>
      <c r="G55" s="58"/>
      <c r="H55" s="58"/>
      <c r="I55" s="58"/>
      <c r="J55" s="58"/>
      <c r="K55" s="58">
        <v>1</v>
      </c>
      <c r="L55" s="58"/>
      <c r="M55" s="58"/>
      <c r="N55" s="58"/>
      <c r="O55" s="58"/>
      <c r="P55" s="58">
        <v>1</v>
      </c>
      <c r="Q55" s="58"/>
      <c r="R55" s="4"/>
      <c r="S55" s="4"/>
      <c r="T55" s="4"/>
      <c r="U55" s="4"/>
      <c r="V55" s="4"/>
      <c r="W55" s="4"/>
      <c r="X55" s="4"/>
      <c r="Y55" s="4"/>
      <c r="Z55" s="4"/>
    </row>
    <row r="56" spans="1:26" ht="12.75" customHeight="1" x14ac:dyDescent="0.25">
      <c r="A56" s="137">
        <v>1</v>
      </c>
      <c r="B56" s="126" t="s">
        <v>71</v>
      </c>
      <c r="C56" s="127" t="s">
        <v>18</v>
      </c>
      <c r="D56" s="45"/>
      <c r="E56" s="80">
        <f t="shared" si="0"/>
        <v>0</v>
      </c>
      <c r="F56" s="58">
        <v>1</v>
      </c>
      <c r="G56" s="58"/>
      <c r="H56" s="58"/>
      <c r="I56" s="58">
        <v>1</v>
      </c>
      <c r="J56" s="58"/>
      <c r="K56" s="58"/>
      <c r="L56" s="58">
        <v>1</v>
      </c>
      <c r="M56" s="58"/>
      <c r="N56" s="58"/>
      <c r="O56" s="58">
        <v>1</v>
      </c>
      <c r="P56" s="58"/>
      <c r="Q56" s="58"/>
      <c r="R56" s="4"/>
      <c r="S56" s="4"/>
      <c r="T56" s="4"/>
      <c r="U56" s="4"/>
      <c r="V56" s="4"/>
      <c r="W56" s="4"/>
      <c r="X56" s="4"/>
      <c r="Y56" s="4"/>
      <c r="Z56" s="4"/>
    </row>
    <row r="57" spans="1:26" ht="12.75" customHeight="1" x14ac:dyDescent="0.25">
      <c r="A57" s="137">
        <v>1</v>
      </c>
      <c r="B57" s="126" t="s">
        <v>72</v>
      </c>
      <c r="C57" s="127" t="s">
        <v>18</v>
      </c>
      <c r="D57" s="45"/>
      <c r="E57" s="80">
        <f t="shared" si="0"/>
        <v>0</v>
      </c>
      <c r="F57" s="58">
        <v>1</v>
      </c>
      <c r="G57" s="58"/>
      <c r="H57" s="58"/>
      <c r="I57" s="58">
        <v>1</v>
      </c>
      <c r="J57" s="58"/>
      <c r="K57" s="58"/>
      <c r="L57" s="58">
        <v>1</v>
      </c>
      <c r="M57" s="58"/>
      <c r="N57" s="58"/>
      <c r="O57" s="58">
        <v>1</v>
      </c>
      <c r="P57" s="58"/>
      <c r="Q57" s="58"/>
      <c r="R57" s="4"/>
      <c r="S57" s="4"/>
      <c r="T57" s="4"/>
      <c r="U57" s="4"/>
      <c r="V57" s="4"/>
      <c r="W57" s="4"/>
      <c r="X57" s="4"/>
      <c r="Y57" s="4"/>
      <c r="Z57" s="4"/>
    </row>
    <row r="58" spans="1:26" s="19" customFormat="1" ht="12.75" customHeight="1" x14ac:dyDescent="0.25">
      <c r="A58" s="137">
        <v>1</v>
      </c>
      <c r="B58" s="144" t="s">
        <v>37</v>
      </c>
      <c r="C58" s="127" t="s">
        <v>18</v>
      </c>
      <c r="D58" s="45"/>
      <c r="E58" s="80">
        <f t="shared" si="0"/>
        <v>0</v>
      </c>
      <c r="F58" s="58">
        <v>1</v>
      </c>
      <c r="G58" s="58"/>
      <c r="H58" s="58">
        <v>1</v>
      </c>
      <c r="I58" s="58"/>
      <c r="J58" s="58">
        <v>1</v>
      </c>
      <c r="K58" s="58"/>
      <c r="L58" s="58">
        <v>1</v>
      </c>
      <c r="M58" s="58"/>
      <c r="N58" s="58">
        <v>1</v>
      </c>
      <c r="O58" s="58"/>
      <c r="P58" s="58">
        <v>1</v>
      </c>
      <c r="Q58" s="58"/>
      <c r="R58" s="15"/>
      <c r="S58" s="15"/>
      <c r="T58" s="15"/>
      <c r="U58" s="15"/>
      <c r="V58" s="15"/>
      <c r="W58" s="15"/>
      <c r="X58" s="15"/>
      <c r="Y58" s="15"/>
      <c r="Z58" s="15"/>
    </row>
    <row r="59" spans="1:26" s="13" customFormat="1" ht="12.75" customHeight="1" x14ac:dyDescent="0.25">
      <c r="A59" s="125">
        <v>1</v>
      </c>
      <c r="B59" s="124" t="s">
        <v>186</v>
      </c>
      <c r="C59" s="125" t="s">
        <v>18</v>
      </c>
      <c r="D59" s="45"/>
      <c r="E59" s="80">
        <f t="shared" si="0"/>
        <v>0</v>
      </c>
      <c r="F59" s="60">
        <v>1</v>
      </c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12"/>
      <c r="S59" s="12"/>
      <c r="T59" s="12"/>
      <c r="U59" s="12"/>
      <c r="V59" s="12"/>
      <c r="W59" s="12"/>
      <c r="X59" s="12"/>
      <c r="Y59" s="12"/>
      <c r="Z59" s="12"/>
    </row>
    <row r="60" spans="1:26" s="13" customFormat="1" ht="12.75" customHeight="1" x14ac:dyDescent="0.25">
      <c r="A60" s="125">
        <v>1</v>
      </c>
      <c r="B60" s="124" t="s">
        <v>150</v>
      </c>
      <c r="C60" s="125" t="s">
        <v>18</v>
      </c>
      <c r="D60" s="45"/>
      <c r="E60" s="80">
        <f t="shared" si="0"/>
        <v>0</v>
      </c>
      <c r="F60" s="60">
        <v>1</v>
      </c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12"/>
      <c r="S60" s="12"/>
      <c r="T60" s="12"/>
      <c r="U60" s="12"/>
      <c r="V60" s="12"/>
      <c r="W60" s="12"/>
      <c r="X60" s="12"/>
      <c r="Y60" s="12"/>
      <c r="Z60" s="12"/>
    </row>
    <row r="61" spans="1:26" s="13" customFormat="1" ht="12.75" customHeight="1" x14ac:dyDescent="0.25">
      <c r="A61" s="129">
        <v>1</v>
      </c>
      <c r="B61" s="126" t="s">
        <v>152</v>
      </c>
      <c r="C61" s="127" t="s">
        <v>18</v>
      </c>
      <c r="D61" s="45"/>
      <c r="E61" s="80">
        <f t="shared" si="0"/>
        <v>0</v>
      </c>
      <c r="F61" s="60"/>
      <c r="G61" s="60"/>
      <c r="H61" s="60"/>
      <c r="I61" s="60"/>
      <c r="J61" s="60"/>
      <c r="K61" s="60"/>
      <c r="L61" s="60">
        <v>1</v>
      </c>
      <c r="M61" s="60"/>
      <c r="N61" s="60"/>
      <c r="O61" s="60"/>
      <c r="P61" s="60"/>
      <c r="Q61" s="60"/>
      <c r="R61" s="12"/>
      <c r="S61" s="12"/>
      <c r="T61" s="12"/>
      <c r="U61" s="12"/>
      <c r="V61" s="12"/>
      <c r="W61" s="12"/>
      <c r="X61" s="12"/>
      <c r="Y61" s="12"/>
      <c r="Z61" s="12"/>
    </row>
    <row r="62" spans="1:26" s="13" customFormat="1" ht="12.75" customHeight="1" x14ac:dyDescent="0.25">
      <c r="A62" s="129">
        <v>1</v>
      </c>
      <c r="B62" s="126" t="s">
        <v>148</v>
      </c>
      <c r="C62" s="127" t="s">
        <v>18</v>
      </c>
      <c r="D62" s="45"/>
      <c r="E62" s="80">
        <f t="shared" si="0"/>
        <v>0</v>
      </c>
      <c r="F62" s="60"/>
      <c r="G62" s="60"/>
      <c r="H62" s="60"/>
      <c r="I62" s="60"/>
      <c r="J62" s="60"/>
      <c r="K62" s="60">
        <v>1</v>
      </c>
      <c r="L62" s="60"/>
      <c r="M62" s="60"/>
      <c r="N62" s="60"/>
      <c r="O62" s="60"/>
      <c r="P62" s="60"/>
      <c r="Q62" s="60"/>
      <c r="R62" s="12"/>
      <c r="S62" s="12"/>
      <c r="T62" s="12"/>
      <c r="U62" s="12"/>
      <c r="V62" s="12"/>
      <c r="W62" s="12"/>
      <c r="X62" s="12"/>
      <c r="Y62" s="12"/>
      <c r="Z62" s="12"/>
    </row>
    <row r="63" spans="1:26" s="13" customFormat="1" ht="12.75" customHeight="1" x14ac:dyDescent="0.25">
      <c r="A63" s="129">
        <v>1</v>
      </c>
      <c r="B63" s="126" t="s">
        <v>146</v>
      </c>
      <c r="C63" s="127" t="s">
        <v>18</v>
      </c>
      <c r="D63" s="45"/>
      <c r="E63" s="80">
        <f t="shared" si="0"/>
        <v>0</v>
      </c>
      <c r="F63" s="60"/>
      <c r="G63" s="60"/>
      <c r="H63" s="60"/>
      <c r="I63" s="60"/>
      <c r="J63" s="60"/>
      <c r="K63" s="60">
        <v>1</v>
      </c>
      <c r="L63" s="60"/>
      <c r="M63" s="60"/>
      <c r="N63" s="60"/>
      <c r="O63" s="60"/>
      <c r="P63" s="60"/>
      <c r="Q63" s="60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2.75" customHeight="1" x14ac:dyDescent="0.25">
      <c r="A64" s="137">
        <v>1</v>
      </c>
      <c r="B64" s="126" t="s">
        <v>67</v>
      </c>
      <c r="C64" s="127" t="s">
        <v>18</v>
      </c>
      <c r="D64" s="45"/>
      <c r="E64" s="80">
        <f t="shared" si="0"/>
        <v>0</v>
      </c>
      <c r="F64" s="58">
        <v>1</v>
      </c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4"/>
      <c r="S64" s="4"/>
      <c r="T64" s="4"/>
      <c r="U64" s="4"/>
      <c r="V64" s="4"/>
      <c r="W64" s="4"/>
      <c r="X64" s="4"/>
      <c r="Y64" s="4"/>
      <c r="Z64" s="4"/>
    </row>
    <row r="65" spans="1:26" ht="12.75" customHeight="1" x14ac:dyDescent="0.25">
      <c r="A65" s="178" t="s">
        <v>74</v>
      </c>
      <c r="B65" s="167"/>
      <c r="C65" s="167"/>
      <c r="D65" s="167"/>
      <c r="E65" s="168"/>
      <c r="F65" s="48">
        <f t="shared" ref="F65:Q65" si="1">SUMPRODUCT($E$8:$E$18,F8:F18)</f>
        <v>0</v>
      </c>
      <c r="G65" s="48">
        <f t="shared" si="1"/>
        <v>0</v>
      </c>
      <c r="H65" s="48">
        <f t="shared" si="1"/>
        <v>0</v>
      </c>
      <c r="I65" s="48">
        <f t="shared" si="1"/>
        <v>0</v>
      </c>
      <c r="J65" s="48">
        <f t="shared" si="1"/>
        <v>0</v>
      </c>
      <c r="K65" s="48">
        <f t="shared" si="1"/>
        <v>0</v>
      </c>
      <c r="L65" s="48">
        <f t="shared" si="1"/>
        <v>0</v>
      </c>
      <c r="M65" s="48">
        <f t="shared" si="1"/>
        <v>0</v>
      </c>
      <c r="N65" s="48">
        <f t="shared" si="1"/>
        <v>0</v>
      </c>
      <c r="O65" s="48">
        <f t="shared" si="1"/>
        <v>0</v>
      </c>
      <c r="P65" s="48">
        <f t="shared" si="1"/>
        <v>0</v>
      </c>
      <c r="Q65" s="48">
        <f t="shared" si="1"/>
        <v>0</v>
      </c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179" t="s">
        <v>75</v>
      </c>
      <c r="B66" s="167"/>
      <c r="C66" s="167"/>
      <c r="D66" s="167"/>
      <c r="E66" s="168"/>
      <c r="F66" s="52">
        <f t="shared" ref="F66:Q66" si="2">SUMPRODUCT($E$19:$E$50,F19:F50)</f>
        <v>0</v>
      </c>
      <c r="G66" s="52">
        <f t="shared" si="2"/>
        <v>0</v>
      </c>
      <c r="H66" s="52">
        <f t="shared" si="2"/>
        <v>0</v>
      </c>
      <c r="I66" s="52">
        <f>SUMPRODUCT($E$19:$E$50,I19:I50)</f>
        <v>0</v>
      </c>
      <c r="J66" s="52">
        <f t="shared" si="2"/>
        <v>0</v>
      </c>
      <c r="K66" s="52">
        <f t="shared" si="2"/>
        <v>0</v>
      </c>
      <c r="L66" s="52">
        <f t="shared" si="2"/>
        <v>0</v>
      </c>
      <c r="M66" s="52">
        <f t="shared" si="2"/>
        <v>0</v>
      </c>
      <c r="N66" s="52">
        <f t="shared" si="2"/>
        <v>0</v>
      </c>
      <c r="O66" s="52">
        <f t="shared" si="2"/>
        <v>0</v>
      </c>
      <c r="P66" s="52">
        <f t="shared" si="2"/>
        <v>0</v>
      </c>
      <c r="Q66" s="52">
        <f t="shared" si="2"/>
        <v>0</v>
      </c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180" t="s">
        <v>75</v>
      </c>
      <c r="B67" s="167"/>
      <c r="C67" s="167"/>
      <c r="D67" s="167"/>
      <c r="E67" s="168"/>
      <c r="F67" s="59">
        <f>SUMPRODUCT($E$51:$E$64,F51:F64)</f>
        <v>0</v>
      </c>
      <c r="G67" s="59">
        <f t="shared" ref="G67:Q67" si="3">SUMPRODUCT($E$51:$E$64,G51:G64)</f>
        <v>0</v>
      </c>
      <c r="H67" s="59">
        <f t="shared" si="3"/>
        <v>0</v>
      </c>
      <c r="I67" s="59">
        <f t="shared" si="3"/>
        <v>0</v>
      </c>
      <c r="J67" s="59">
        <f t="shared" si="3"/>
        <v>0</v>
      </c>
      <c r="K67" s="59">
        <f t="shared" si="3"/>
        <v>0</v>
      </c>
      <c r="L67" s="59">
        <f t="shared" si="3"/>
        <v>0</v>
      </c>
      <c r="M67" s="59">
        <f t="shared" si="3"/>
        <v>0</v>
      </c>
      <c r="N67" s="59">
        <f t="shared" si="3"/>
        <v>0</v>
      </c>
      <c r="O67" s="59">
        <f t="shared" si="3"/>
        <v>0</v>
      </c>
      <c r="P67" s="59">
        <f t="shared" si="3"/>
        <v>0</v>
      </c>
      <c r="Q67" s="59">
        <f t="shared" si="3"/>
        <v>0</v>
      </c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81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66" t="s">
        <v>76</v>
      </c>
      <c r="B69" s="167"/>
      <c r="C69" s="167"/>
      <c r="D69" s="167"/>
      <c r="E69" s="168"/>
      <c r="F69" s="169">
        <f>SUM(F65:Q67)</f>
        <v>0</v>
      </c>
      <c r="G69" s="168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66" t="s">
        <v>77</v>
      </c>
      <c r="B70" s="167"/>
      <c r="C70" s="167"/>
      <c r="D70" s="167"/>
      <c r="E70" s="168"/>
      <c r="F70" s="169">
        <f>F69*G5</f>
        <v>0</v>
      </c>
      <c r="G70" s="168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3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75" customHeight="1" x14ac:dyDescent="0.25">
      <c r="A72" s="3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75" customHeight="1" x14ac:dyDescent="0.25">
      <c r="A73" s="3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75" customHeight="1" x14ac:dyDescent="0.25">
      <c r="A74" s="3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75" customHeight="1" x14ac:dyDescent="0.25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75" customHeight="1" x14ac:dyDescent="0.25">
      <c r="A76" s="3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75" customHeight="1" x14ac:dyDescent="0.25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75" customHeight="1" x14ac:dyDescent="0.25">
      <c r="A78" s="3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75" customHeight="1" x14ac:dyDescent="0.25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75" customHeight="1" x14ac:dyDescent="0.25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75" customHeight="1" x14ac:dyDescent="0.25">
      <c r="A81" s="3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75" customHeight="1" x14ac:dyDescent="0.25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75" customHeight="1" x14ac:dyDescent="0.25">
      <c r="A83" s="3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75" customHeight="1" x14ac:dyDescent="0.25">
      <c r="A84" s="3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75" customHeight="1" x14ac:dyDescent="0.25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75" customHeight="1" x14ac:dyDescent="0.25">
      <c r="A86" s="3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75" customHeight="1" x14ac:dyDescent="0.25">
      <c r="A87" s="3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75" customHeight="1" x14ac:dyDescent="0.25">
      <c r="A88" s="3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75" customHeight="1" x14ac:dyDescent="0.25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75" customHeight="1" x14ac:dyDescent="0.25">
      <c r="A90" s="3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75" customHeight="1" x14ac:dyDescent="0.25">
      <c r="A91" s="3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75" customHeight="1" x14ac:dyDescent="0.25">
      <c r="A92" s="3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75" customHeight="1" x14ac:dyDescent="0.25">
      <c r="A93" s="3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75" customHeight="1" x14ac:dyDescent="0.25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75" customHeight="1" x14ac:dyDescent="0.25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75" customHeight="1" x14ac:dyDescent="0.25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75" customHeight="1" x14ac:dyDescent="0.25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75" customHeight="1" x14ac:dyDescent="0.25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75" customHeight="1" x14ac:dyDescent="0.25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75" customHeight="1" x14ac:dyDescent="0.25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75" customHeight="1" x14ac:dyDescent="0.25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75" customHeight="1" x14ac:dyDescent="0.25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75" customHeight="1" x14ac:dyDescent="0.25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75" customHeight="1" x14ac:dyDescent="0.25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75" customHeight="1" x14ac:dyDescent="0.25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75" customHeight="1" x14ac:dyDescent="0.25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75" customHeight="1" x14ac:dyDescent="0.25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75" customHeight="1" x14ac:dyDescent="0.25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75" customHeight="1" x14ac:dyDescent="0.25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75" customHeight="1" x14ac:dyDescent="0.25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75" customHeight="1" x14ac:dyDescent="0.25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75" customHeight="1" x14ac:dyDescent="0.25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75" customHeight="1" x14ac:dyDescent="0.25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75" customHeight="1" x14ac:dyDescent="0.25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75" customHeight="1" x14ac:dyDescent="0.25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75" customHeight="1" x14ac:dyDescent="0.25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75" customHeight="1" x14ac:dyDescent="0.25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75" customHeight="1" x14ac:dyDescent="0.25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75" customHeight="1" x14ac:dyDescent="0.25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75" customHeight="1" x14ac:dyDescent="0.25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75" customHeight="1" x14ac:dyDescent="0.25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75" customHeight="1" x14ac:dyDescent="0.25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75" customHeight="1" x14ac:dyDescent="0.25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75" customHeight="1" x14ac:dyDescent="0.25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75" customHeight="1" x14ac:dyDescent="0.25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75" customHeight="1" x14ac:dyDescent="0.25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75" customHeight="1" x14ac:dyDescent="0.25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75" customHeight="1" x14ac:dyDescent="0.25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75" customHeight="1" x14ac:dyDescent="0.25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75" customHeight="1" x14ac:dyDescent="0.25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75" customHeight="1" x14ac:dyDescent="0.25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75" customHeight="1" x14ac:dyDescent="0.25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75" customHeight="1" x14ac:dyDescent="0.25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75" customHeight="1" x14ac:dyDescent="0.25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75" customHeight="1" x14ac:dyDescent="0.25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75" customHeight="1" x14ac:dyDescent="0.25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75" customHeight="1" x14ac:dyDescent="0.25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75" customHeight="1" x14ac:dyDescent="0.25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75" customHeight="1" x14ac:dyDescent="0.25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75" customHeight="1" x14ac:dyDescent="0.25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75" customHeight="1" x14ac:dyDescent="0.25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75" customHeight="1" x14ac:dyDescent="0.25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75" customHeight="1" x14ac:dyDescent="0.25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75" customHeight="1" x14ac:dyDescent="0.25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75" customHeight="1" x14ac:dyDescent="0.25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75" customHeight="1" x14ac:dyDescent="0.25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75" customHeight="1" x14ac:dyDescent="0.25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75" customHeight="1" x14ac:dyDescent="0.25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75" customHeight="1" x14ac:dyDescent="0.25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75" customHeight="1" x14ac:dyDescent="0.25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75" customHeight="1" x14ac:dyDescent="0.25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75" customHeight="1" x14ac:dyDescent="0.25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75" customHeight="1" x14ac:dyDescent="0.25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75" customHeight="1" x14ac:dyDescent="0.25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75" customHeight="1" x14ac:dyDescent="0.25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75" customHeight="1" x14ac:dyDescent="0.25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75" customHeight="1" x14ac:dyDescent="0.25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75" customHeight="1" x14ac:dyDescent="0.25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75" customHeight="1" x14ac:dyDescent="0.25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75" customHeight="1" x14ac:dyDescent="0.25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75" customHeight="1" x14ac:dyDescent="0.25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75" customHeight="1" x14ac:dyDescent="0.25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75" customHeight="1" x14ac:dyDescent="0.25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75" customHeight="1" x14ac:dyDescent="0.25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75" customHeight="1" x14ac:dyDescent="0.25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75" customHeight="1" x14ac:dyDescent="0.25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75" customHeight="1" x14ac:dyDescent="0.25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75" customHeight="1" x14ac:dyDescent="0.25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75" customHeight="1" x14ac:dyDescent="0.25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75" customHeight="1" x14ac:dyDescent="0.25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75" customHeight="1" x14ac:dyDescent="0.25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75" customHeight="1" x14ac:dyDescent="0.25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75" customHeight="1" x14ac:dyDescent="0.25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75" customHeight="1" x14ac:dyDescent="0.25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75" customHeight="1" x14ac:dyDescent="0.25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75" customHeight="1" x14ac:dyDescent="0.25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75" customHeight="1" x14ac:dyDescent="0.25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75" customHeight="1" x14ac:dyDescent="0.25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75" customHeight="1" x14ac:dyDescent="0.25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75" customHeight="1" x14ac:dyDescent="0.25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75" customHeight="1" x14ac:dyDescent="0.25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75" customHeight="1" x14ac:dyDescent="0.25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75" customHeight="1" x14ac:dyDescent="0.25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75" customHeight="1" x14ac:dyDescent="0.25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75" customHeight="1" x14ac:dyDescent="0.25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75" customHeight="1" x14ac:dyDescent="0.25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75" customHeight="1" x14ac:dyDescent="0.25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75" customHeight="1" x14ac:dyDescent="0.25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75" customHeight="1" x14ac:dyDescent="0.25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75" customHeight="1" x14ac:dyDescent="0.25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75" customHeight="1" x14ac:dyDescent="0.25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75" customHeight="1" x14ac:dyDescent="0.25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75" customHeight="1" x14ac:dyDescent="0.25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75" customHeight="1" x14ac:dyDescent="0.25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75" customHeight="1" x14ac:dyDescent="0.25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75" customHeight="1" x14ac:dyDescent="0.25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75" customHeight="1" x14ac:dyDescent="0.25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75" customHeight="1" x14ac:dyDescent="0.25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75" customHeight="1" x14ac:dyDescent="0.25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75" customHeight="1" x14ac:dyDescent="0.25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75" customHeight="1" x14ac:dyDescent="0.25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75" customHeight="1" x14ac:dyDescent="0.25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75" customHeight="1" x14ac:dyDescent="0.25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75" customHeight="1" x14ac:dyDescent="0.25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75" customHeight="1" x14ac:dyDescent="0.25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75" customHeight="1" x14ac:dyDescent="0.25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75" customHeight="1" x14ac:dyDescent="0.25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75" customHeight="1" x14ac:dyDescent="0.25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75" customHeight="1" x14ac:dyDescent="0.25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75" customHeight="1" x14ac:dyDescent="0.25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75" customHeight="1" x14ac:dyDescent="0.25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75" customHeight="1" x14ac:dyDescent="0.25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75" customHeight="1" x14ac:dyDescent="0.25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75" customHeight="1" x14ac:dyDescent="0.25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75" customHeight="1" x14ac:dyDescent="0.25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75" customHeight="1" x14ac:dyDescent="0.25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75" customHeight="1" x14ac:dyDescent="0.25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75" customHeight="1" x14ac:dyDescent="0.25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75" customHeight="1" x14ac:dyDescent="0.25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75" customHeight="1" x14ac:dyDescent="0.25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75" customHeight="1" x14ac:dyDescent="0.25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75" customHeight="1" x14ac:dyDescent="0.25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75" customHeight="1" x14ac:dyDescent="0.25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75" customHeight="1" x14ac:dyDescent="0.25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75" customHeight="1" x14ac:dyDescent="0.25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75" customHeight="1" x14ac:dyDescent="0.25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75" customHeight="1" x14ac:dyDescent="0.25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75" customHeight="1" x14ac:dyDescent="0.25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75" customHeight="1" x14ac:dyDescent="0.25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75" customHeight="1" x14ac:dyDescent="0.25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75" customHeight="1" x14ac:dyDescent="0.25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75" customHeight="1" x14ac:dyDescent="0.25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75" customHeight="1" x14ac:dyDescent="0.25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75" customHeight="1" x14ac:dyDescent="0.25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75" customHeight="1" x14ac:dyDescent="0.25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75" customHeight="1" x14ac:dyDescent="0.25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75" customHeight="1" x14ac:dyDescent="0.25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75" customHeight="1" x14ac:dyDescent="0.25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75" customHeight="1" x14ac:dyDescent="0.25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75" customHeight="1" x14ac:dyDescent="0.25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75" customHeight="1" x14ac:dyDescent="0.25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75" customHeight="1" x14ac:dyDescent="0.25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75" customHeight="1" x14ac:dyDescent="0.25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75" customHeight="1" x14ac:dyDescent="0.25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75" customHeight="1" x14ac:dyDescent="0.25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75" customHeight="1" x14ac:dyDescent="0.25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75" customHeight="1" x14ac:dyDescent="0.25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75" customHeight="1" x14ac:dyDescent="0.25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75" customHeight="1" x14ac:dyDescent="0.25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75" customHeight="1" x14ac:dyDescent="0.25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75" customHeight="1" x14ac:dyDescent="0.25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75" customHeight="1" x14ac:dyDescent="0.25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75" customHeight="1" x14ac:dyDescent="0.25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75" customHeight="1" x14ac:dyDescent="0.25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75" customHeight="1" x14ac:dyDescent="0.25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75" customHeight="1" x14ac:dyDescent="0.25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75" customHeight="1" x14ac:dyDescent="0.25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75" customHeight="1" x14ac:dyDescent="0.25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75" customHeight="1" x14ac:dyDescent="0.25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75" customHeight="1" x14ac:dyDescent="0.25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75" customHeight="1" x14ac:dyDescent="0.25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75" customHeight="1" x14ac:dyDescent="0.25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75" customHeight="1" x14ac:dyDescent="0.25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75" customHeight="1" x14ac:dyDescent="0.25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75" customHeight="1" x14ac:dyDescent="0.25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75" customHeight="1" x14ac:dyDescent="0.25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75" customHeight="1" x14ac:dyDescent="0.25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75" customHeight="1" x14ac:dyDescent="0.25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75" customHeight="1" x14ac:dyDescent="0.25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75" customHeight="1" x14ac:dyDescent="0.25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75" customHeight="1" x14ac:dyDescent="0.25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75" customHeight="1" x14ac:dyDescent="0.25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75" customHeight="1" x14ac:dyDescent="0.25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75" customHeight="1" x14ac:dyDescent="0.25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75" customHeight="1" x14ac:dyDescent="0.25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75" customHeight="1" x14ac:dyDescent="0.25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75" customHeight="1" x14ac:dyDescent="0.25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75" customHeight="1" x14ac:dyDescent="0.25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75" customHeight="1" x14ac:dyDescent="0.25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75" customHeight="1" x14ac:dyDescent="0.25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75" customHeight="1" x14ac:dyDescent="0.25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75" customHeight="1" x14ac:dyDescent="0.25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75" customHeight="1" x14ac:dyDescent="0.25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75" customHeight="1" x14ac:dyDescent="0.25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75" customHeight="1" x14ac:dyDescent="0.25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75" customHeight="1" x14ac:dyDescent="0.25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75" customHeight="1" x14ac:dyDescent="0.25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75" customHeight="1" x14ac:dyDescent="0.25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75" customHeight="1" x14ac:dyDescent="0.25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75" customHeight="1" x14ac:dyDescent="0.25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75" customHeight="1" x14ac:dyDescent="0.25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75" customHeight="1" x14ac:dyDescent="0.25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75" customHeight="1" x14ac:dyDescent="0.25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75" customHeight="1" x14ac:dyDescent="0.25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75" customHeight="1" x14ac:dyDescent="0.25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75" customHeight="1" x14ac:dyDescent="0.25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75" customHeight="1" x14ac:dyDescent="0.25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75" customHeight="1" x14ac:dyDescent="0.25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75" customHeight="1" x14ac:dyDescent="0.25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75" customHeight="1" x14ac:dyDescent="0.25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75" customHeight="1" x14ac:dyDescent="0.25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75" customHeight="1" x14ac:dyDescent="0.25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75" customHeight="1" x14ac:dyDescent="0.25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75" customHeight="1" x14ac:dyDescent="0.25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75" customHeight="1" x14ac:dyDescent="0.25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75" customHeight="1" x14ac:dyDescent="0.25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75" customHeight="1" x14ac:dyDescent="0.25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75" customHeight="1" x14ac:dyDescent="0.25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75" customHeight="1" x14ac:dyDescent="0.25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75" customHeight="1" x14ac:dyDescent="0.25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75" customHeight="1" x14ac:dyDescent="0.25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75" customHeight="1" x14ac:dyDescent="0.25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75" customHeight="1" x14ac:dyDescent="0.25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2.75" customHeight="1" x14ac:dyDescent="0.25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75" customHeight="1" x14ac:dyDescent="0.25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75" customHeight="1" x14ac:dyDescent="0.25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75" customHeight="1" x14ac:dyDescent="0.25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75" customHeight="1" x14ac:dyDescent="0.25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75" customHeight="1" x14ac:dyDescent="0.25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75" customHeight="1" x14ac:dyDescent="0.25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75" customHeight="1" x14ac:dyDescent="0.25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75" customHeight="1" x14ac:dyDescent="0.25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75" customHeight="1" x14ac:dyDescent="0.25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75" customHeight="1" x14ac:dyDescent="0.25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75" customHeight="1" x14ac:dyDescent="0.25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75" customHeight="1" x14ac:dyDescent="0.25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75" customHeight="1" x14ac:dyDescent="0.25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75" customHeight="1" x14ac:dyDescent="0.25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75" customHeight="1" x14ac:dyDescent="0.25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75" customHeight="1" x14ac:dyDescent="0.25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75" customHeight="1" x14ac:dyDescent="0.25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75" customHeight="1" x14ac:dyDescent="0.25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75" customHeight="1" x14ac:dyDescent="0.25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75" customHeight="1" x14ac:dyDescent="0.25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75" customHeight="1" x14ac:dyDescent="0.25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2.75" customHeight="1" x14ac:dyDescent="0.25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2.75" customHeight="1" x14ac:dyDescent="0.25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2.75" customHeight="1" x14ac:dyDescent="0.25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2.75" customHeight="1" x14ac:dyDescent="0.25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2.75" customHeight="1" x14ac:dyDescent="0.25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2.75" customHeight="1" x14ac:dyDescent="0.25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2.75" customHeight="1" x14ac:dyDescent="0.25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2.75" customHeight="1" x14ac:dyDescent="0.25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2.75" customHeight="1" x14ac:dyDescent="0.25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2.75" customHeight="1" x14ac:dyDescent="0.25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2.75" customHeight="1" x14ac:dyDescent="0.25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2.75" customHeight="1" x14ac:dyDescent="0.25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2.75" customHeight="1" x14ac:dyDescent="0.25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2.75" customHeight="1" x14ac:dyDescent="0.25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2.75" customHeight="1" x14ac:dyDescent="0.25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2.75" customHeight="1" x14ac:dyDescent="0.25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2.75" customHeight="1" x14ac:dyDescent="0.25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2.75" customHeight="1" x14ac:dyDescent="0.25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2.75" customHeight="1" x14ac:dyDescent="0.25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2.75" customHeight="1" x14ac:dyDescent="0.25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2.75" customHeight="1" x14ac:dyDescent="0.25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2.75" customHeight="1" x14ac:dyDescent="0.25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2.75" customHeight="1" x14ac:dyDescent="0.25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2.75" customHeight="1" x14ac:dyDescent="0.25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2.75" customHeight="1" x14ac:dyDescent="0.25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2.75" customHeight="1" x14ac:dyDescent="0.25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2.75" customHeight="1" x14ac:dyDescent="0.25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2.75" customHeight="1" x14ac:dyDescent="0.25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2.75" customHeight="1" x14ac:dyDescent="0.25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2.75" customHeight="1" x14ac:dyDescent="0.25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2.75" customHeight="1" x14ac:dyDescent="0.25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2.75" customHeight="1" x14ac:dyDescent="0.25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2.75" customHeight="1" x14ac:dyDescent="0.25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2.75" customHeight="1" x14ac:dyDescent="0.25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2.75" customHeight="1" x14ac:dyDescent="0.25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2.75" customHeight="1" x14ac:dyDescent="0.25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2.75" customHeight="1" x14ac:dyDescent="0.25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2.75" customHeight="1" x14ac:dyDescent="0.25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2.75" customHeight="1" x14ac:dyDescent="0.25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2.75" customHeight="1" x14ac:dyDescent="0.25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2.75" customHeight="1" x14ac:dyDescent="0.25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2.75" customHeight="1" x14ac:dyDescent="0.25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2.75" customHeight="1" x14ac:dyDescent="0.25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2.75" customHeight="1" x14ac:dyDescent="0.25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2.75" customHeight="1" x14ac:dyDescent="0.25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2.75" customHeight="1" x14ac:dyDescent="0.25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2.75" customHeight="1" x14ac:dyDescent="0.25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2.75" customHeight="1" x14ac:dyDescent="0.25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2.75" customHeight="1" x14ac:dyDescent="0.25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2.75" customHeight="1" x14ac:dyDescent="0.25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2.75" customHeight="1" x14ac:dyDescent="0.25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2.75" customHeight="1" x14ac:dyDescent="0.25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2.75" customHeight="1" x14ac:dyDescent="0.25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2.75" customHeight="1" x14ac:dyDescent="0.25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2.75" customHeight="1" x14ac:dyDescent="0.25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2.75" customHeight="1" x14ac:dyDescent="0.25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2.75" customHeight="1" x14ac:dyDescent="0.25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2.75" customHeight="1" x14ac:dyDescent="0.25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2.75" customHeight="1" x14ac:dyDescent="0.25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2.75" customHeight="1" x14ac:dyDescent="0.25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2.75" customHeight="1" x14ac:dyDescent="0.25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2.75" customHeight="1" x14ac:dyDescent="0.25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2.75" customHeight="1" x14ac:dyDescent="0.25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2.75" customHeight="1" x14ac:dyDescent="0.25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2.75" customHeight="1" x14ac:dyDescent="0.25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2.75" customHeight="1" x14ac:dyDescent="0.25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2.75" customHeight="1" x14ac:dyDescent="0.25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2.75" customHeight="1" x14ac:dyDescent="0.25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2.75" customHeight="1" x14ac:dyDescent="0.25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2.75" customHeight="1" x14ac:dyDescent="0.25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2.75" customHeight="1" x14ac:dyDescent="0.25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2.75" customHeight="1" x14ac:dyDescent="0.25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2.75" customHeight="1" x14ac:dyDescent="0.25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2.75" customHeight="1" x14ac:dyDescent="0.25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2.75" customHeight="1" x14ac:dyDescent="0.25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2.75" customHeight="1" x14ac:dyDescent="0.25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2.75" customHeight="1" x14ac:dyDescent="0.25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2.75" customHeight="1" x14ac:dyDescent="0.25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2.75" customHeight="1" x14ac:dyDescent="0.25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2.75" customHeight="1" x14ac:dyDescent="0.25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2.75" customHeight="1" x14ac:dyDescent="0.25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2.75" customHeight="1" x14ac:dyDescent="0.25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2.75" customHeight="1" x14ac:dyDescent="0.25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2.75" customHeight="1" x14ac:dyDescent="0.25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2.75" customHeight="1" x14ac:dyDescent="0.25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2.75" customHeight="1" x14ac:dyDescent="0.25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2.75" customHeight="1" x14ac:dyDescent="0.25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2.75" customHeight="1" x14ac:dyDescent="0.25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2.75" customHeight="1" x14ac:dyDescent="0.25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2.75" customHeight="1" x14ac:dyDescent="0.25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2.75" customHeight="1" x14ac:dyDescent="0.25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2.75" customHeight="1" x14ac:dyDescent="0.25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2.75" customHeight="1" x14ac:dyDescent="0.25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2.75" customHeight="1" x14ac:dyDescent="0.25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2.75" customHeight="1" x14ac:dyDescent="0.25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2.75" customHeight="1" x14ac:dyDescent="0.25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2.75" customHeight="1" x14ac:dyDescent="0.25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2.75" customHeight="1" x14ac:dyDescent="0.25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2.75" customHeight="1" x14ac:dyDescent="0.25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2.75" customHeight="1" x14ac:dyDescent="0.25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2.75" customHeight="1" x14ac:dyDescent="0.25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2.75" customHeight="1" x14ac:dyDescent="0.25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2.75" customHeight="1" x14ac:dyDescent="0.25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2.75" customHeight="1" x14ac:dyDescent="0.25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2.75" customHeight="1" x14ac:dyDescent="0.25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2.75" customHeight="1" x14ac:dyDescent="0.25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2.75" customHeight="1" x14ac:dyDescent="0.25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2.75" customHeight="1" x14ac:dyDescent="0.25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2.75" customHeight="1" x14ac:dyDescent="0.25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2.75" customHeight="1" x14ac:dyDescent="0.25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2.75" customHeight="1" x14ac:dyDescent="0.25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2.75" customHeight="1" x14ac:dyDescent="0.25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2.75" customHeight="1" x14ac:dyDescent="0.25">
      <c r="A448" s="3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2.75" customHeight="1" x14ac:dyDescent="0.25">
      <c r="A449" s="3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2.75" customHeight="1" x14ac:dyDescent="0.25">
      <c r="A450" s="3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2.75" customHeight="1" x14ac:dyDescent="0.25">
      <c r="A451" s="3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2.75" customHeight="1" x14ac:dyDescent="0.25">
      <c r="A452" s="3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2.75" customHeight="1" x14ac:dyDescent="0.25">
      <c r="A453" s="3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2.75" customHeight="1" x14ac:dyDescent="0.25">
      <c r="A454" s="3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2.75" customHeight="1" x14ac:dyDescent="0.25">
      <c r="A455" s="3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2.75" customHeight="1" x14ac:dyDescent="0.25">
      <c r="A456" s="3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2.75" customHeight="1" x14ac:dyDescent="0.25">
      <c r="A457" s="3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2.75" customHeight="1" x14ac:dyDescent="0.25">
      <c r="A458" s="3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2.75" customHeight="1" x14ac:dyDescent="0.25">
      <c r="A459" s="3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2.75" customHeight="1" x14ac:dyDescent="0.25">
      <c r="A460" s="3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2.75" customHeight="1" x14ac:dyDescent="0.25">
      <c r="A461" s="3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2.75" customHeight="1" x14ac:dyDescent="0.25">
      <c r="A462" s="3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2.75" customHeight="1" x14ac:dyDescent="0.25">
      <c r="A463" s="3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2.75" customHeight="1" x14ac:dyDescent="0.25">
      <c r="A464" s="3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2.75" customHeight="1" x14ac:dyDescent="0.25">
      <c r="A465" s="3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2.75" customHeight="1" x14ac:dyDescent="0.25">
      <c r="A466" s="3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2.75" customHeight="1" x14ac:dyDescent="0.25">
      <c r="A467" s="3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2.75" customHeight="1" x14ac:dyDescent="0.25">
      <c r="A468" s="3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2.75" customHeight="1" x14ac:dyDescent="0.25">
      <c r="A469" s="3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2.75" customHeight="1" x14ac:dyDescent="0.25">
      <c r="A470" s="3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2.75" customHeight="1" x14ac:dyDescent="0.25">
      <c r="A471" s="3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2.75" customHeight="1" x14ac:dyDescent="0.25">
      <c r="A472" s="3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2.75" customHeight="1" x14ac:dyDescent="0.25">
      <c r="A473" s="3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2.75" customHeight="1" x14ac:dyDescent="0.25">
      <c r="A474" s="3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2.75" customHeight="1" x14ac:dyDescent="0.25">
      <c r="A475" s="3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2.75" customHeight="1" x14ac:dyDescent="0.25">
      <c r="A476" s="3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2.75" customHeight="1" x14ac:dyDescent="0.25">
      <c r="A477" s="3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2.75" customHeight="1" x14ac:dyDescent="0.25">
      <c r="A478" s="3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2.75" customHeight="1" x14ac:dyDescent="0.25">
      <c r="A479" s="3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2.75" customHeight="1" x14ac:dyDescent="0.25">
      <c r="A480" s="3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2.75" customHeight="1" x14ac:dyDescent="0.25">
      <c r="A481" s="3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2.75" customHeight="1" x14ac:dyDescent="0.25">
      <c r="A482" s="3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2.75" customHeight="1" x14ac:dyDescent="0.25">
      <c r="A483" s="3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2.75" customHeight="1" x14ac:dyDescent="0.25">
      <c r="A484" s="3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2.75" customHeight="1" x14ac:dyDescent="0.25">
      <c r="A485" s="3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2.75" customHeight="1" x14ac:dyDescent="0.25">
      <c r="A486" s="3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2.75" customHeight="1" x14ac:dyDescent="0.25">
      <c r="A487" s="3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2.75" customHeight="1" x14ac:dyDescent="0.25">
      <c r="A488" s="3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2.75" customHeight="1" x14ac:dyDescent="0.25">
      <c r="A489" s="3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2.75" customHeight="1" x14ac:dyDescent="0.25">
      <c r="A490" s="3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2.75" customHeight="1" x14ac:dyDescent="0.25">
      <c r="A491" s="3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2.75" customHeight="1" x14ac:dyDescent="0.25">
      <c r="A492" s="3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2.75" customHeight="1" x14ac:dyDescent="0.25">
      <c r="A493" s="3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2.75" customHeight="1" x14ac:dyDescent="0.25">
      <c r="A494" s="3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2.75" customHeight="1" x14ac:dyDescent="0.25">
      <c r="A495" s="3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2.75" customHeight="1" x14ac:dyDescent="0.25">
      <c r="A496" s="3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2.75" customHeight="1" x14ac:dyDescent="0.25">
      <c r="A497" s="3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2.75" customHeight="1" x14ac:dyDescent="0.25">
      <c r="A498" s="3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2.75" customHeight="1" x14ac:dyDescent="0.25">
      <c r="A499" s="3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2.75" customHeight="1" x14ac:dyDescent="0.25">
      <c r="A500" s="3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2.75" customHeight="1" x14ac:dyDescent="0.25">
      <c r="A501" s="3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2.75" customHeight="1" x14ac:dyDescent="0.25">
      <c r="A502" s="3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2.75" customHeight="1" x14ac:dyDescent="0.25">
      <c r="A503" s="3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2.75" customHeight="1" x14ac:dyDescent="0.25">
      <c r="A504" s="3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2.75" customHeight="1" x14ac:dyDescent="0.25">
      <c r="A505" s="3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2.75" customHeight="1" x14ac:dyDescent="0.25">
      <c r="A506" s="3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2.75" customHeight="1" x14ac:dyDescent="0.25">
      <c r="A507" s="3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2.75" customHeight="1" x14ac:dyDescent="0.25">
      <c r="A508" s="3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2.75" customHeight="1" x14ac:dyDescent="0.25">
      <c r="A509" s="3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2.75" customHeight="1" x14ac:dyDescent="0.25">
      <c r="A510" s="3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2.75" customHeight="1" x14ac:dyDescent="0.25">
      <c r="A511" s="3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2.75" customHeight="1" x14ac:dyDescent="0.25">
      <c r="A512" s="3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2.75" customHeight="1" x14ac:dyDescent="0.25">
      <c r="A513" s="3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2.75" customHeight="1" x14ac:dyDescent="0.25">
      <c r="A514" s="3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2.75" customHeight="1" x14ac:dyDescent="0.25">
      <c r="A515" s="3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2.75" customHeight="1" x14ac:dyDescent="0.25">
      <c r="A516" s="3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2.75" customHeight="1" x14ac:dyDescent="0.25">
      <c r="A517" s="3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2.75" customHeight="1" x14ac:dyDescent="0.25">
      <c r="A518" s="3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2.75" customHeight="1" x14ac:dyDescent="0.25">
      <c r="A519" s="3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2.75" customHeight="1" x14ac:dyDescent="0.25">
      <c r="A520" s="3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2.75" customHeight="1" x14ac:dyDescent="0.25">
      <c r="A521" s="3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2.75" customHeight="1" x14ac:dyDescent="0.25">
      <c r="A522" s="3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2.75" customHeight="1" x14ac:dyDescent="0.25">
      <c r="A523" s="3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2.75" customHeight="1" x14ac:dyDescent="0.25">
      <c r="A524" s="3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2.75" customHeight="1" x14ac:dyDescent="0.25">
      <c r="A525" s="3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2.75" customHeight="1" x14ac:dyDescent="0.25">
      <c r="A526" s="3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2.75" customHeight="1" x14ac:dyDescent="0.25">
      <c r="A527" s="3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2.75" customHeight="1" x14ac:dyDescent="0.25">
      <c r="A528" s="3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2.75" customHeight="1" x14ac:dyDescent="0.25">
      <c r="A529" s="3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2.75" customHeight="1" x14ac:dyDescent="0.25">
      <c r="A530" s="3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2.75" customHeight="1" x14ac:dyDescent="0.25">
      <c r="A531" s="3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2.75" customHeight="1" x14ac:dyDescent="0.25">
      <c r="A532" s="3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2.75" customHeight="1" x14ac:dyDescent="0.25">
      <c r="A533" s="3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2.75" customHeight="1" x14ac:dyDescent="0.25">
      <c r="A534" s="3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2.75" customHeight="1" x14ac:dyDescent="0.25">
      <c r="A535" s="3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2.75" customHeight="1" x14ac:dyDescent="0.25">
      <c r="A536" s="3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2.75" customHeight="1" x14ac:dyDescent="0.25">
      <c r="A537" s="3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2.75" customHeight="1" x14ac:dyDescent="0.25">
      <c r="A538" s="3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2.75" customHeight="1" x14ac:dyDescent="0.25">
      <c r="A539" s="3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2.75" customHeight="1" x14ac:dyDescent="0.25">
      <c r="A540" s="3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2.75" customHeight="1" x14ac:dyDescent="0.25">
      <c r="A541" s="3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2.75" customHeight="1" x14ac:dyDescent="0.25">
      <c r="A542" s="3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2.75" customHeight="1" x14ac:dyDescent="0.25">
      <c r="A543" s="3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2.75" customHeight="1" x14ac:dyDescent="0.25">
      <c r="A544" s="3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2.75" customHeight="1" x14ac:dyDescent="0.25">
      <c r="A545" s="3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2.75" customHeight="1" x14ac:dyDescent="0.25">
      <c r="A546" s="3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2.75" customHeight="1" x14ac:dyDescent="0.25">
      <c r="A547" s="3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2.75" customHeight="1" x14ac:dyDescent="0.25">
      <c r="A548" s="3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2.75" customHeight="1" x14ac:dyDescent="0.25">
      <c r="A549" s="3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2.75" customHeight="1" x14ac:dyDescent="0.25">
      <c r="A550" s="3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2.75" customHeight="1" x14ac:dyDescent="0.25">
      <c r="A551" s="3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2.75" customHeight="1" x14ac:dyDescent="0.25">
      <c r="A552" s="3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2.75" customHeight="1" x14ac:dyDescent="0.25">
      <c r="A553" s="3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2.75" customHeight="1" x14ac:dyDescent="0.25">
      <c r="A554" s="3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2.75" customHeight="1" x14ac:dyDescent="0.25">
      <c r="A555" s="3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2.75" customHeight="1" x14ac:dyDescent="0.25">
      <c r="A556" s="3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2.75" customHeight="1" x14ac:dyDescent="0.25">
      <c r="A557" s="3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2.75" customHeight="1" x14ac:dyDescent="0.25">
      <c r="A558" s="3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2.75" customHeight="1" x14ac:dyDescent="0.25">
      <c r="A559" s="3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2.75" customHeight="1" x14ac:dyDescent="0.25">
      <c r="A560" s="3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2.75" customHeight="1" x14ac:dyDescent="0.25">
      <c r="A561" s="3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2.75" customHeight="1" x14ac:dyDescent="0.25">
      <c r="A562" s="3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2.75" customHeight="1" x14ac:dyDescent="0.25">
      <c r="A563" s="3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2.75" customHeight="1" x14ac:dyDescent="0.25">
      <c r="A564" s="3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2.75" customHeight="1" x14ac:dyDescent="0.25">
      <c r="A565" s="3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2.75" customHeight="1" x14ac:dyDescent="0.25">
      <c r="A566" s="3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2.75" customHeight="1" x14ac:dyDescent="0.25">
      <c r="A567" s="3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2.75" customHeight="1" x14ac:dyDescent="0.25">
      <c r="A568" s="3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2.75" customHeight="1" x14ac:dyDescent="0.25">
      <c r="A569" s="3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2.75" customHeight="1" x14ac:dyDescent="0.25">
      <c r="A570" s="3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2.75" customHeight="1" x14ac:dyDescent="0.25">
      <c r="A571" s="3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2.75" customHeight="1" x14ac:dyDescent="0.25">
      <c r="A572" s="3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2.75" customHeight="1" x14ac:dyDescent="0.25">
      <c r="A573" s="3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2.75" customHeight="1" x14ac:dyDescent="0.25">
      <c r="A574" s="3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2.75" customHeight="1" x14ac:dyDescent="0.25">
      <c r="A575" s="3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2.75" customHeight="1" x14ac:dyDescent="0.25">
      <c r="A576" s="3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2.75" customHeight="1" x14ac:dyDescent="0.25">
      <c r="A577" s="3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2.75" customHeight="1" x14ac:dyDescent="0.25">
      <c r="A578" s="3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2.75" customHeight="1" x14ac:dyDescent="0.25">
      <c r="A579" s="3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2.75" customHeight="1" x14ac:dyDescent="0.25">
      <c r="A580" s="3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2.75" customHeight="1" x14ac:dyDescent="0.25">
      <c r="A581" s="3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2.75" customHeight="1" x14ac:dyDescent="0.25">
      <c r="A582" s="3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2.75" customHeight="1" x14ac:dyDescent="0.25">
      <c r="A583" s="3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2.75" customHeight="1" x14ac:dyDescent="0.25">
      <c r="A584" s="3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2.75" customHeight="1" x14ac:dyDescent="0.25">
      <c r="A585" s="3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2.75" customHeight="1" x14ac:dyDescent="0.25">
      <c r="A586" s="3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2.75" customHeight="1" x14ac:dyDescent="0.25">
      <c r="A587" s="3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2.75" customHeight="1" x14ac:dyDescent="0.25">
      <c r="A588" s="3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2.75" customHeight="1" x14ac:dyDescent="0.25">
      <c r="A589" s="3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2.75" customHeight="1" x14ac:dyDescent="0.25">
      <c r="A590" s="3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2.75" customHeight="1" x14ac:dyDescent="0.25">
      <c r="A591" s="3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2.75" customHeight="1" x14ac:dyDescent="0.25">
      <c r="A592" s="3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2.75" customHeight="1" x14ac:dyDescent="0.25">
      <c r="A593" s="3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2.75" customHeight="1" x14ac:dyDescent="0.25">
      <c r="A594" s="3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2.75" customHeight="1" x14ac:dyDescent="0.25">
      <c r="A595" s="3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2.75" customHeight="1" x14ac:dyDescent="0.25">
      <c r="A596" s="3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2.75" customHeight="1" x14ac:dyDescent="0.25">
      <c r="A597" s="3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2.75" customHeight="1" x14ac:dyDescent="0.25">
      <c r="A598" s="3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2.75" customHeight="1" x14ac:dyDescent="0.25">
      <c r="A599" s="3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2.75" customHeight="1" x14ac:dyDescent="0.25">
      <c r="A600" s="3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2.75" customHeight="1" x14ac:dyDescent="0.25">
      <c r="A601" s="3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2.75" customHeight="1" x14ac:dyDescent="0.25">
      <c r="A602" s="3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2.75" customHeight="1" x14ac:dyDescent="0.25">
      <c r="A603" s="3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2.75" customHeight="1" x14ac:dyDescent="0.25">
      <c r="A604" s="3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2.75" customHeight="1" x14ac:dyDescent="0.25">
      <c r="A605" s="3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2.75" customHeight="1" x14ac:dyDescent="0.25">
      <c r="A606" s="3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2.75" customHeight="1" x14ac:dyDescent="0.25">
      <c r="A607" s="3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2.75" customHeight="1" x14ac:dyDescent="0.25">
      <c r="A608" s="3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2.75" customHeight="1" x14ac:dyDescent="0.25">
      <c r="A609" s="3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2.75" customHeight="1" x14ac:dyDescent="0.25">
      <c r="A610" s="3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2.75" customHeight="1" x14ac:dyDescent="0.25">
      <c r="A611" s="3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2.75" customHeight="1" x14ac:dyDescent="0.25">
      <c r="A612" s="3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2.75" customHeight="1" x14ac:dyDescent="0.25">
      <c r="A613" s="3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2.75" customHeight="1" x14ac:dyDescent="0.25">
      <c r="A614" s="3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2.75" customHeight="1" x14ac:dyDescent="0.25">
      <c r="A615" s="3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2.75" customHeight="1" x14ac:dyDescent="0.25">
      <c r="A616" s="3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2.75" customHeight="1" x14ac:dyDescent="0.25">
      <c r="A617" s="3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2.75" customHeight="1" x14ac:dyDescent="0.25">
      <c r="A618" s="3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2.75" customHeight="1" x14ac:dyDescent="0.25">
      <c r="A619" s="3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2.75" customHeight="1" x14ac:dyDescent="0.25">
      <c r="A620" s="3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2.75" customHeight="1" x14ac:dyDescent="0.25">
      <c r="A621" s="3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2.75" customHeight="1" x14ac:dyDescent="0.25">
      <c r="A622" s="3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2.75" customHeight="1" x14ac:dyDescent="0.25">
      <c r="A623" s="3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2.75" customHeight="1" x14ac:dyDescent="0.25">
      <c r="A624" s="3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2.75" customHeight="1" x14ac:dyDescent="0.25">
      <c r="A625" s="3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2.75" customHeight="1" x14ac:dyDescent="0.25">
      <c r="A626" s="3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2.75" customHeight="1" x14ac:dyDescent="0.25">
      <c r="A627" s="3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2.75" customHeight="1" x14ac:dyDescent="0.25">
      <c r="A628" s="3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2.75" customHeight="1" x14ac:dyDescent="0.25">
      <c r="A629" s="3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2.75" customHeight="1" x14ac:dyDescent="0.25">
      <c r="A630" s="3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2.75" customHeight="1" x14ac:dyDescent="0.25">
      <c r="A631" s="3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2.75" customHeight="1" x14ac:dyDescent="0.25">
      <c r="A632" s="3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2.75" customHeight="1" x14ac:dyDescent="0.25">
      <c r="A633" s="3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2.75" customHeight="1" x14ac:dyDescent="0.25">
      <c r="A634" s="3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2.75" customHeight="1" x14ac:dyDescent="0.25">
      <c r="A635" s="3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2.75" customHeight="1" x14ac:dyDescent="0.25">
      <c r="A636" s="3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2.75" customHeight="1" x14ac:dyDescent="0.25">
      <c r="A637" s="3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2.75" customHeight="1" x14ac:dyDescent="0.25">
      <c r="A638" s="3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2.75" customHeight="1" x14ac:dyDescent="0.25">
      <c r="A639" s="3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2.75" customHeight="1" x14ac:dyDescent="0.25">
      <c r="A640" s="3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2.75" customHeight="1" x14ac:dyDescent="0.25">
      <c r="A641" s="3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2.75" customHeight="1" x14ac:dyDescent="0.25">
      <c r="A642" s="3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2.75" customHeight="1" x14ac:dyDescent="0.25">
      <c r="A643" s="3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2.75" customHeight="1" x14ac:dyDescent="0.25">
      <c r="A644" s="3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2.75" customHeight="1" x14ac:dyDescent="0.25">
      <c r="A645" s="3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2.75" customHeight="1" x14ac:dyDescent="0.25">
      <c r="A646" s="3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2.75" customHeight="1" x14ac:dyDescent="0.25">
      <c r="A647" s="3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2.75" customHeight="1" x14ac:dyDescent="0.25">
      <c r="A648" s="3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2.75" customHeight="1" x14ac:dyDescent="0.25">
      <c r="A649" s="3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2.75" customHeight="1" x14ac:dyDescent="0.25">
      <c r="A650" s="3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2.75" customHeight="1" x14ac:dyDescent="0.25">
      <c r="A651" s="3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2.75" customHeight="1" x14ac:dyDescent="0.25">
      <c r="A652" s="3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2.75" customHeight="1" x14ac:dyDescent="0.25">
      <c r="A653" s="3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2.75" customHeight="1" x14ac:dyDescent="0.25">
      <c r="A654" s="3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2.75" customHeight="1" x14ac:dyDescent="0.25">
      <c r="A655" s="3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2.75" customHeight="1" x14ac:dyDescent="0.25">
      <c r="A656" s="3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2.75" customHeight="1" x14ac:dyDescent="0.25">
      <c r="A657" s="3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2.75" customHeight="1" x14ac:dyDescent="0.25">
      <c r="A658" s="3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2.75" customHeight="1" x14ac:dyDescent="0.25">
      <c r="A659" s="3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2.75" customHeight="1" x14ac:dyDescent="0.25">
      <c r="A660" s="3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2.75" customHeight="1" x14ac:dyDescent="0.25">
      <c r="A661" s="3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2.75" customHeight="1" x14ac:dyDescent="0.25">
      <c r="A662" s="3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2.75" customHeight="1" x14ac:dyDescent="0.25">
      <c r="A663" s="3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2.75" customHeight="1" x14ac:dyDescent="0.25">
      <c r="A664" s="3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2.75" customHeight="1" x14ac:dyDescent="0.25">
      <c r="A665" s="3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2.75" customHeight="1" x14ac:dyDescent="0.25">
      <c r="A666" s="3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2.75" customHeight="1" x14ac:dyDescent="0.25">
      <c r="A667" s="3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2.75" customHeight="1" x14ac:dyDescent="0.25">
      <c r="A668" s="3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2.75" customHeight="1" x14ac:dyDescent="0.25">
      <c r="A669" s="3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2.75" customHeight="1" x14ac:dyDescent="0.25">
      <c r="A670" s="3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2.75" customHeight="1" x14ac:dyDescent="0.25">
      <c r="A671" s="3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2.75" customHeight="1" x14ac:dyDescent="0.25">
      <c r="A672" s="3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2.75" customHeight="1" x14ac:dyDescent="0.25">
      <c r="A673" s="3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2.75" customHeight="1" x14ac:dyDescent="0.25">
      <c r="A674" s="3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2.75" customHeight="1" x14ac:dyDescent="0.25">
      <c r="A675" s="3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2.75" customHeight="1" x14ac:dyDescent="0.25">
      <c r="A676" s="3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2.75" customHeight="1" x14ac:dyDescent="0.25">
      <c r="A677" s="3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2.75" customHeight="1" x14ac:dyDescent="0.25">
      <c r="A678" s="3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2.75" customHeight="1" x14ac:dyDescent="0.25">
      <c r="A679" s="3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2.75" customHeight="1" x14ac:dyDescent="0.25">
      <c r="A680" s="3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2.75" customHeight="1" x14ac:dyDescent="0.25">
      <c r="A681" s="3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2.75" customHeight="1" x14ac:dyDescent="0.25">
      <c r="A682" s="3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2.75" customHeight="1" x14ac:dyDescent="0.25">
      <c r="A683" s="3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2.75" customHeight="1" x14ac:dyDescent="0.25">
      <c r="A684" s="3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2.75" customHeight="1" x14ac:dyDescent="0.25">
      <c r="A685" s="3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2.75" customHeight="1" x14ac:dyDescent="0.25">
      <c r="A686" s="3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2.75" customHeight="1" x14ac:dyDescent="0.25">
      <c r="A687" s="3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2.75" customHeight="1" x14ac:dyDescent="0.25">
      <c r="A688" s="3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2.75" customHeight="1" x14ac:dyDescent="0.25">
      <c r="A689" s="3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2.75" customHeight="1" x14ac:dyDescent="0.25">
      <c r="A690" s="3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2.75" customHeight="1" x14ac:dyDescent="0.25">
      <c r="A691" s="3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2.75" customHeight="1" x14ac:dyDescent="0.25">
      <c r="A692" s="3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2.75" customHeight="1" x14ac:dyDescent="0.25">
      <c r="A693" s="3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2.75" customHeight="1" x14ac:dyDescent="0.25">
      <c r="A694" s="3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2.75" customHeight="1" x14ac:dyDescent="0.25">
      <c r="A695" s="3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2.75" customHeight="1" x14ac:dyDescent="0.25">
      <c r="A696" s="3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2.75" customHeight="1" x14ac:dyDescent="0.25">
      <c r="A697" s="3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2.75" customHeight="1" x14ac:dyDescent="0.25">
      <c r="A698" s="3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2.75" customHeight="1" x14ac:dyDescent="0.25">
      <c r="A699" s="3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2.75" customHeight="1" x14ac:dyDescent="0.25">
      <c r="A700" s="3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2.75" customHeight="1" x14ac:dyDescent="0.25">
      <c r="A701" s="3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2.75" customHeight="1" x14ac:dyDescent="0.25">
      <c r="A702" s="3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2.75" customHeight="1" x14ac:dyDescent="0.25">
      <c r="A703" s="3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2.75" customHeight="1" x14ac:dyDescent="0.25">
      <c r="A704" s="3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2.75" customHeight="1" x14ac:dyDescent="0.25">
      <c r="A705" s="3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2.75" customHeight="1" x14ac:dyDescent="0.25">
      <c r="A706" s="3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2.75" customHeight="1" x14ac:dyDescent="0.25">
      <c r="A707" s="3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2.75" customHeight="1" x14ac:dyDescent="0.25">
      <c r="A708" s="3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2.75" customHeight="1" x14ac:dyDescent="0.25">
      <c r="A709" s="3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2.75" customHeight="1" x14ac:dyDescent="0.25">
      <c r="A710" s="3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2.75" customHeight="1" x14ac:dyDescent="0.25">
      <c r="A711" s="3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2.75" customHeight="1" x14ac:dyDescent="0.25">
      <c r="A712" s="3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2.75" customHeight="1" x14ac:dyDescent="0.25">
      <c r="A713" s="3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2.75" customHeight="1" x14ac:dyDescent="0.25">
      <c r="A714" s="3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2.75" customHeight="1" x14ac:dyDescent="0.25">
      <c r="A715" s="3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2.75" customHeight="1" x14ac:dyDescent="0.25">
      <c r="A716" s="3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2.75" customHeight="1" x14ac:dyDescent="0.25">
      <c r="A717" s="3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2.75" customHeight="1" x14ac:dyDescent="0.25">
      <c r="A718" s="3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2.75" customHeight="1" x14ac:dyDescent="0.25">
      <c r="A719" s="3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2.75" customHeight="1" x14ac:dyDescent="0.25">
      <c r="A720" s="3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2.75" customHeight="1" x14ac:dyDescent="0.25">
      <c r="A721" s="3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2.75" customHeight="1" x14ac:dyDescent="0.25">
      <c r="A722" s="3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2.75" customHeight="1" x14ac:dyDescent="0.25">
      <c r="A723" s="3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2.75" customHeight="1" x14ac:dyDescent="0.25">
      <c r="A724" s="3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2.75" customHeight="1" x14ac:dyDescent="0.25">
      <c r="A725" s="3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2.75" customHeight="1" x14ac:dyDescent="0.25">
      <c r="A726" s="3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2.75" customHeight="1" x14ac:dyDescent="0.25">
      <c r="A727" s="3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2.75" customHeight="1" x14ac:dyDescent="0.25">
      <c r="A728" s="3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2.75" customHeight="1" x14ac:dyDescent="0.25">
      <c r="A729" s="3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2.75" customHeight="1" x14ac:dyDescent="0.25">
      <c r="A730" s="3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2.75" customHeight="1" x14ac:dyDescent="0.25">
      <c r="A731" s="3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2.75" customHeight="1" x14ac:dyDescent="0.25">
      <c r="A732" s="3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2.75" customHeight="1" x14ac:dyDescent="0.25">
      <c r="A733" s="3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2.75" customHeight="1" x14ac:dyDescent="0.25">
      <c r="A734" s="3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2.75" customHeight="1" x14ac:dyDescent="0.25">
      <c r="A735" s="3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2.75" customHeight="1" x14ac:dyDescent="0.25">
      <c r="A736" s="3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2.75" customHeight="1" x14ac:dyDescent="0.25">
      <c r="A737" s="3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2.75" customHeight="1" x14ac:dyDescent="0.25">
      <c r="A738" s="3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2.75" customHeight="1" x14ac:dyDescent="0.25">
      <c r="A739" s="3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2.75" customHeight="1" x14ac:dyDescent="0.25">
      <c r="A740" s="3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2.75" customHeight="1" x14ac:dyDescent="0.25">
      <c r="A741" s="3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2.75" customHeight="1" x14ac:dyDescent="0.25">
      <c r="A742" s="3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2.75" customHeight="1" x14ac:dyDescent="0.25">
      <c r="A743" s="3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2.75" customHeight="1" x14ac:dyDescent="0.25">
      <c r="A744" s="3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2.75" customHeight="1" x14ac:dyDescent="0.25">
      <c r="A745" s="3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2.75" customHeight="1" x14ac:dyDescent="0.25">
      <c r="A746" s="3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2.75" customHeight="1" x14ac:dyDescent="0.25">
      <c r="A747" s="3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2.75" customHeight="1" x14ac:dyDescent="0.25">
      <c r="A748" s="3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2.75" customHeight="1" x14ac:dyDescent="0.25">
      <c r="A749" s="3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2.75" customHeight="1" x14ac:dyDescent="0.25">
      <c r="A750" s="3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2.75" customHeight="1" x14ac:dyDescent="0.25">
      <c r="A751" s="3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2.75" customHeight="1" x14ac:dyDescent="0.25">
      <c r="A752" s="3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2.75" customHeight="1" x14ac:dyDescent="0.25">
      <c r="A753" s="3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2.75" customHeight="1" x14ac:dyDescent="0.25">
      <c r="A754" s="3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2.75" customHeight="1" x14ac:dyDescent="0.25">
      <c r="A755" s="3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2.75" customHeight="1" x14ac:dyDescent="0.25">
      <c r="A756" s="3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2.75" customHeight="1" x14ac:dyDescent="0.25">
      <c r="A757" s="3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2.75" customHeight="1" x14ac:dyDescent="0.25">
      <c r="A758" s="3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2.75" customHeight="1" x14ac:dyDescent="0.25">
      <c r="A759" s="3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2.75" customHeight="1" x14ac:dyDescent="0.25">
      <c r="A760" s="3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2.75" customHeight="1" x14ac:dyDescent="0.25">
      <c r="A761" s="3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2.75" customHeight="1" x14ac:dyDescent="0.25">
      <c r="A762" s="3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2.75" customHeight="1" x14ac:dyDescent="0.25">
      <c r="A763" s="3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2.75" customHeight="1" x14ac:dyDescent="0.25">
      <c r="A764" s="3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2.75" customHeight="1" x14ac:dyDescent="0.25">
      <c r="A765" s="3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2.75" customHeight="1" x14ac:dyDescent="0.25">
      <c r="A766" s="3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2.75" customHeight="1" x14ac:dyDescent="0.25">
      <c r="A767" s="3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2.75" customHeight="1" x14ac:dyDescent="0.25">
      <c r="A768" s="3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2.75" customHeight="1" x14ac:dyDescent="0.25">
      <c r="A769" s="3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2.75" customHeight="1" x14ac:dyDescent="0.25">
      <c r="A770" s="3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2.75" customHeight="1" x14ac:dyDescent="0.25">
      <c r="A771" s="3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2.75" customHeight="1" x14ac:dyDescent="0.25">
      <c r="A772" s="3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2.75" customHeight="1" x14ac:dyDescent="0.25">
      <c r="A773" s="3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2.75" customHeight="1" x14ac:dyDescent="0.25">
      <c r="A774" s="3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2.75" customHeight="1" x14ac:dyDescent="0.25">
      <c r="A775" s="3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2.75" customHeight="1" x14ac:dyDescent="0.25">
      <c r="A776" s="3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2.75" customHeight="1" x14ac:dyDescent="0.25">
      <c r="A777" s="3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2.75" customHeight="1" x14ac:dyDescent="0.25">
      <c r="A778" s="3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2.75" customHeight="1" x14ac:dyDescent="0.25">
      <c r="A779" s="3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2.75" customHeight="1" x14ac:dyDescent="0.25">
      <c r="A780" s="3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2.75" customHeight="1" x14ac:dyDescent="0.25">
      <c r="A781" s="3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2.75" customHeight="1" x14ac:dyDescent="0.25">
      <c r="A782" s="3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2.75" customHeight="1" x14ac:dyDescent="0.25">
      <c r="A783" s="3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2.75" customHeight="1" x14ac:dyDescent="0.25">
      <c r="A784" s="3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2.75" customHeight="1" x14ac:dyDescent="0.25">
      <c r="A785" s="3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2.75" customHeight="1" x14ac:dyDescent="0.25">
      <c r="A786" s="3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2.75" customHeight="1" x14ac:dyDescent="0.25">
      <c r="A787" s="3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2.75" customHeight="1" x14ac:dyDescent="0.25">
      <c r="A788" s="3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2.75" customHeight="1" x14ac:dyDescent="0.25">
      <c r="A789" s="3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2.75" customHeight="1" x14ac:dyDescent="0.25">
      <c r="A790" s="3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2.75" customHeight="1" x14ac:dyDescent="0.25">
      <c r="A791" s="3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2.75" customHeight="1" x14ac:dyDescent="0.25">
      <c r="A792" s="3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2.75" customHeight="1" x14ac:dyDescent="0.25">
      <c r="A793" s="3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2.75" customHeight="1" x14ac:dyDescent="0.25">
      <c r="A794" s="3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2.75" customHeight="1" x14ac:dyDescent="0.25">
      <c r="A795" s="3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2.75" customHeight="1" x14ac:dyDescent="0.25">
      <c r="A796" s="3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2.75" customHeight="1" x14ac:dyDescent="0.25">
      <c r="A797" s="3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2.75" customHeight="1" x14ac:dyDescent="0.25">
      <c r="A798" s="3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2.75" customHeight="1" x14ac:dyDescent="0.25">
      <c r="A799" s="3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2.75" customHeight="1" x14ac:dyDescent="0.25">
      <c r="A800" s="3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2.75" customHeight="1" x14ac:dyDescent="0.25">
      <c r="A801" s="3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2.75" customHeight="1" x14ac:dyDescent="0.25">
      <c r="A802" s="3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2.75" customHeight="1" x14ac:dyDescent="0.25">
      <c r="A803" s="3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2.75" customHeight="1" x14ac:dyDescent="0.25">
      <c r="A804" s="3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2.75" customHeight="1" x14ac:dyDescent="0.25">
      <c r="A805" s="3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2.75" customHeight="1" x14ac:dyDescent="0.25">
      <c r="A806" s="3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2.75" customHeight="1" x14ac:dyDescent="0.25">
      <c r="A807" s="3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2.75" customHeight="1" x14ac:dyDescent="0.25">
      <c r="A808" s="3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2.75" customHeight="1" x14ac:dyDescent="0.25">
      <c r="A809" s="3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2.75" customHeight="1" x14ac:dyDescent="0.25">
      <c r="A810" s="3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2.75" customHeight="1" x14ac:dyDescent="0.25">
      <c r="A811" s="3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2.75" customHeight="1" x14ac:dyDescent="0.25">
      <c r="A812" s="3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2.75" customHeight="1" x14ac:dyDescent="0.25">
      <c r="A813" s="3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2.75" customHeight="1" x14ac:dyDescent="0.25">
      <c r="A814" s="3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2.75" customHeight="1" x14ac:dyDescent="0.25">
      <c r="A815" s="3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2.75" customHeight="1" x14ac:dyDescent="0.25">
      <c r="A816" s="3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2.75" customHeight="1" x14ac:dyDescent="0.25">
      <c r="A817" s="3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2.75" customHeight="1" x14ac:dyDescent="0.25">
      <c r="A818" s="3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2.75" customHeight="1" x14ac:dyDescent="0.25">
      <c r="A819" s="3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2.75" customHeight="1" x14ac:dyDescent="0.25">
      <c r="A820" s="3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2.75" customHeight="1" x14ac:dyDescent="0.25">
      <c r="A821" s="3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2.75" customHeight="1" x14ac:dyDescent="0.25">
      <c r="A822" s="3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2.75" customHeight="1" x14ac:dyDescent="0.25">
      <c r="A823" s="3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2.75" customHeight="1" x14ac:dyDescent="0.25">
      <c r="A824" s="3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2.75" customHeight="1" x14ac:dyDescent="0.25">
      <c r="A825" s="3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2.75" customHeight="1" x14ac:dyDescent="0.25">
      <c r="A826" s="3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2.75" customHeight="1" x14ac:dyDescent="0.25">
      <c r="A827" s="3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2.75" customHeight="1" x14ac:dyDescent="0.25">
      <c r="A828" s="3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2.75" customHeight="1" x14ac:dyDescent="0.25">
      <c r="A829" s="3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2.75" customHeight="1" x14ac:dyDescent="0.25">
      <c r="A830" s="3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2.75" customHeight="1" x14ac:dyDescent="0.25">
      <c r="A831" s="3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2.75" customHeight="1" x14ac:dyDescent="0.25">
      <c r="A832" s="3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2.75" customHeight="1" x14ac:dyDescent="0.25">
      <c r="A833" s="3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2.75" customHeight="1" x14ac:dyDescent="0.25">
      <c r="A834" s="3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2.75" customHeight="1" x14ac:dyDescent="0.25">
      <c r="A835" s="3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2.75" customHeight="1" x14ac:dyDescent="0.25">
      <c r="A836" s="3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2.75" customHeight="1" x14ac:dyDescent="0.25">
      <c r="A837" s="3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2.75" customHeight="1" x14ac:dyDescent="0.25">
      <c r="A838" s="3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2.75" customHeight="1" x14ac:dyDescent="0.25">
      <c r="A839" s="3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2.75" customHeight="1" x14ac:dyDescent="0.25">
      <c r="A840" s="3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2.75" customHeight="1" x14ac:dyDescent="0.25">
      <c r="A841" s="3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2.75" customHeight="1" x14ac:dyDescent="0.25">
      <c r="A842" s="3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2.75" customHeight="1" x14ac:dyDescent="0.25">
      <c r="A843" s="3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2.75" customHeight="1" x14ac:dyDescent="0.25">
      <c r="A844" s="3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2.75" customHeight="1" x14ac:dyDescent="0.25">
      <c r="A845" s="3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2.75" customHeight="1" x14ac:dyDescent="0.25">
      <c r="A846" s="3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2.75" customHeight="1" x14ac:dyDescent="0.25">
      <c r="A847" s="3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2.75" customHeight="1" x14ac:dyDescent="0.25">
      <c r="A848" s="3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2.75" customHeight="1" x14ac:dyDescent="0.25">
      <c r="A849" s="3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2.75" customHeight="1" x14ac:dyDescent="0.25">
      <c r="A850" s="3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2.75" customHeight="1" x14ac:dyDescent="0.25">
      <c r="A851" s="3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2.75" customHeight="1" x14ac:dyDescent="0.25">
      <c r="A852" s="3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2.75" customHeight="1" x14ac:dyDescent="0.25">
      <c r="A853" s="3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2.75" customHeight="1" x14ac:dyDescent="0.25">
      <c r="A854" s="3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2.75" customHeight="1" x14ac:dyDescent="0.25">
      <c r="A855" s="3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2.75" customHeight="1" x14ac:dyDescent="0.25">
      <c r="A856" s="3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2.75" customHeight="1" x14ac:dyDescent="0.25">
      <c r="A857" s="3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2.75" customHeight="1" x14ac:dyDescent="0.25">
      <c r="A858" s="3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2.75" customHeight="1" x14ac:dyDescent="0.25">
      <c r="A859" s="3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2.75" customHeight="1" x14ac:dyDescent="0.25">
      <c r="A860" s="3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2.75" customHeight="1" x14ac:dyDescent="0.25">
      <c r="A861" s="3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2.75" customHeight="1" x14ac:dyDescent="0.25">
      <c r="A862" s="3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2.75" customHeight="1" x14ac:dyDescent="0.25">
      <c r="A863" s="3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2.75" customHeight="1" x14ac:dyDescent="0.25">
      <c r="A864" s="3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2.75" customHeight="1" x14ac:dyDescent="0.25">
      <c r="A865" s="3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2.75" customHeight="1" x14ac:dyDescent="0.25">
      <c r="A866" s="3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2.75" customHeight="1" x14ac:dyDescent="0.25">
      <c r="A867" s="3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2.75" customHeight="1" x14ac:dyDescent="0.25">
      <c r="A868" s="3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2.75" customHeight="1" x14ac:dyDescent="0.25">
      <c r="A869" s="3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2.75" customHeight="1" x14ac:dyDescent="0.25">
      <c r="A870" s="3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2.75" customHeight="1" x14ac:dyDescent="0.25">
      <c r="A871" s="3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2.75" customHeight="1" x14ac:dyDescent="0.25">
      <c r="A872" s="3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2.75" customHeight="1" x14ac:dyDescent="0.25">
      <c r="A873" s="3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2.75" customHeight="1" x14ac:dyDescent="0.25">
      <c r="A874" s="3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2.75" customHeight="1" x14ac:dyDescent="0.25">
      <c r="A875" s="3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2.75" customHeight="1" x14ac:dyDescent="0.25">
      <c r="A876" s="3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2.75" customHeight="1" x14ac:dyDescent="0.25">
      <c r="A877" s="3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2.75" customHeight="1" x14ac:dyDescent="0.25">
      <c r="A878" s="3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2.75" customHeight="1" x14ac:dyDescent="0.25">
      <c r="A879" s="3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2.75" customHeight="1" x14ac:dyDescent="0.25">
      <c r="A880" s="3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2.75" customHeight="1" x14ac:dyDescent="0.25">
      <c r="A881" s="3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2.75" customHeight="1" x14ac:dyDescent="0.25">
      <c r="A882" s="3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2.75" customHeight="1" x14ac:dyDescent="0.25">
      <c r="A883" s="3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2.75" customHeight="1" x14ac:dyDescent="0.25">
      <c r="A884" s="3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2.75" customHeight="1" x14ac:dyDescent="0.25">
      <c r="A885" s="3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2.75" customHeight="1" x14ac:dyDescent="0.25">
      <c r="A886" s="3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2.75" customHeight="1" x14ac:dyDescent="0.25">
      <c r="A887" s="3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2.75" customHeight="1" x14ac:dyDescent="0.25">
      <c r="A888" s="3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2.75" customHeight="1" x14ac:dyDescent="0.25">
      <c r="A889" s="3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2.75" customHeight="1" x14ac:dyDescent="0.25">
      <c r="A890" s="3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2.75" customHeight="1" x14ac:dyDescent="0.25">
      <c r="A891" s="3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2.75" customHeight="1" x14ac:dyDescent="0.25">
      <c r="A892" s="3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2.75" customHeight="1" x14ac:dyDescent="0.25">
      <c r="A893" s="3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2.75" customHeight="1" x14ac:dyDescent="0.25">
      <c r="A894" s="3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2.75" customHeight="1" x14ac:dyDescent="0.25">
      <c r="A895" s="3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2.75" customHeight="1" x14ac:dyDescent="0.25">
      <c r="A896" s="3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2.75" customHeight="1" x14ac:dyDescent="0.25">
      <c r="A897" s="3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2.75" customHeight="1" x14ac:dyDescent="0.25">
      <c r="A898" s="3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2.75" customHeight="1" x14ac:dyDescent="0.25">
      <c r="A899" s="3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2.75" customHeight="1" x14ac:dyDescent="0.25">
      <c r="A900" s="3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2.75" customHeight="1" x14ac:dyDescent="0.25">
      <c r="A901" s="3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2.75" customHeight="1" x14ac:dyDescent="0.25">
      <c r="A902" s="3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2.75" customHeight="1" x14ac:dyDescent="0.25">
      <c r="A903" s="3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2.75" customHeight="1" x14ac:dyDescent="0.25">
      <c r="A904" s="3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2.75" customHeight="1" x14ac:dyDescent="0.25">
      <c r="A905" s="3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2.75" customHeight="1" x14ac:dyDescent="0.25">
      <c r="A906" s="3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2.75" customHeight="1" x14ac:dyDescent="0.25">
      <c r="A907" s="3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2.75" customHeight="1" x14ac:dyDescent="0.25">
      <c r="A908" s="3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2.75" customHeight="1" x14ac:dyDescent="0.25">
      <c r="A909" s="3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2.75" customHeight="1" x14ac:dyDescent="0.25">
      <c r="A910" s="3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2.75" customHeight="1" x14ac:dyDescent="0.25">
      <c r="A911" s="3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2.75" customHeight="1" x14ac:dyDescent="0.25">
      <c r="A912" s="3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2.75" customHeight="1" x14ac:dyDescent="0.25">
      <c r="A913" s="3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2.75" customHeight="1" x14ac:dyDescent="0.25">
      <c r="A914" s="3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2.75" customHeight="1" x14ac:dyDescent="0.25">
      <c r="A915" s="3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2.75" customHeight="1" x14ac:dyDescent="0.25">
      <c r="A916" s="3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2.75" customHeight="1" x14ac:dyDescent="0.25">
      <c r="A917" s="3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2.75" customHeight="1" x14ac:dyDescent="0.25">
      <c r="A918" s="3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2.75" customHeight="1" x14ac:dyDescent="0.25">
      <c r="A919" s="3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2.75" customHeight="1" x14ac:dyDescent="0.25">
      <c r="A920" s="3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2.75" customHeight="1" x14ac:dyDescent="0.25">
      <c r="A921" s="3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2.75" customHeight="1" x14ac:dyDescent="0.25">
      <c r="A922" s="3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2.75" customHeight="1" x14ac:dyDescent="0.25">
      <c r="A923" s="3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2.75" customHeight="1" x14ac:dyDescent="0.25">
      <c r="A924" s="3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2.75" customHeight="1" x14ac:dyDescent="0.25">
      <c r="A925" s="3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2.75" customHeight="1" x14ac:dyDescent="0.25">
      <c r="A926" s="3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2.75" customHeight="1" x14ac:dyDescent="0.25">
      <c r="A927" s="3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2.75" customHeight="1" x14ac:dyDescent="0.25">
      <c r="A928" s="3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2.75" customHeight="1" x14ac:dyDescent="0.25">
      <c r="A929" s="3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2.75" customHeight="1" x14ac:dyDescent="0.25">
      <c r="A930" s="3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2.75" customHeight="1" x14ac:dyDescent="0.25">
      <c r="A931" s="3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2.75" customHeight="1" x14ac:dyDescent="0.25">
      <c r="A932" s="3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2.75" customHeight="1" x14ac:dyDescent="0.25">
      <c r="A933" s="3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2.75" customHeight="1" x14ac:dyDescent="0.25">
      <c r="A934" s="3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2.75" customHeight="1" x14ac:dyDescent="0.25">
      <c r="A935" s="3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2.75" customHeight="1" x14ac:dyDescent="0.25">
      <c r="A936" s="3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2.75" customHeight="1" x14ac:dyDescent="0.25">
      <c r="A937" s="3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2.75" customHeight="1" x14ac:dyDescent="0.25">
      <c r="A938" s="3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2.75" customHeight="1" x14ac:dyDescent="0.25">
      <c r="A939" s="3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2.75" customHeight="1" x14ac:dyDescent="0.25">
      <c r="A940" s="3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2.75" customHeight="1" x14ac:dyDescent="0.25">
      <c r="A941" s="3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2.75" customHeight="1" x14ac:dyDescent="0.25">
      <c r="A942" s="3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2.75" customHeight="1" x14ac:dyDescent="0.25">
      <c r="A943" s="3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2.75" customHeight="1" x14ac:dyDescent="0.25">
      <c r="A944" s="3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2.75" customHeight="1" x14ac:dyDescent="0.25">
      <c r="A945" s="3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2.75" customHeight="1" x14ac:dyDescent="0.25">
      <c r="A946" s="3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2.75" customHeight="1" x14ac:dyDescent="0.25">
      <c r="A947" s="3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2.75" customHeight="1" x14ac:dyDescent="0.25">
      <c r="A948" s="3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2.75" customHeight="1" x14ac:dyDescent="0.25">
      <c r="A949" s="3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2.75" customHeight="1" x14ac:dyDescent="0.25">
      <c r="A950" s="3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2.75" customHeight="1" x14ac:dyDescent="0.25">
      <c r="A951" s="3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2.75" customHeight="1" x14ac:dyDescent="0.25">
      <c r="A952" s="3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2.75" customHeight="1" x14ac:dyDescent="0.25">
      <c r="A953" s="3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2.75" customHeight="1" x14ac:dyDescent="0.25">
      <c r="A954" s="3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</sheetData>
  <autoFilter ref="A7:Q7"/>
  <mergeCells count="22">
    <mergeCell ref="G4:K4"/>
    <mergeCell ref="G5:K5"/>
    <mergeCell ref="A70:E70"/>
    <mergeCell ref="F70:G70"/>
    <mergeCell ref="E4:F4"/>
    <mergeCell ref="E5:F5"/>
    <mergeCell ref="A65:E65"/>
    <mergeCell ref="A66:E66"/>
    <mergeCell ref="A67:E67"/>
    <mergeCell ref="A69:E69"/>
    <mergeCell ref="F69:G69"/>
    <mergeCell ref="E1:F1"/>
    <mergeCell ref="G1:K1"/>
    <mergeCell ref="E2:F2"/>
    <mergeCell ref="G2:K2"/>
    <mergeCell ref="E3:F3"/>
    <mergeCell ref="G3:K3"/>
    <mergeCell ref="S28:U28"/>
    <mergeCell ref="S7:U7"/>
    <mergeCell ref="S13:U13"/>
    <mergeCell ref="S24:U24"/>
    <mergeCell ref="S26:U26"/>
  </mergeCells>
  <pageMargins left="0.25" right="0.25" top="0.75" bottom="0.75" header="0.3" footer="0.3"/>
  <pageSetup scale="58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  <pageSetUpPr fitToPage="1"/>
  </sheetPr>
  <dimension ref="A1:AA960"/>
  <sheetViews>
    <sheetView topLeftCell="A46" zoomScaleNormal="100" workbookViewId="0">
      <selection activeCell="J69" sqref="J69"/>
    </sheetView>
  </sheetViews>
  <sheetFormatPr baseColWidth="10" defaultColWidth="14.42578125" defaultRowHeight="15" customHeight="1" x14ac:dyDescent="0.25"/>
  <cols>
    <col min="1" max="1" width="5.42578125" customWidth="1"/>
    <col min="2" max="2" width="45.140625" customWidth="1"/>
    <col min="3" max="3" width="5.42578125" customWidth="1"/>
    <col min="4" max="4" width="7.5703125" customWidth="1"/>
    <col min="5" max="5" width="8.85546875" customWidth="1"/>
    <col min="6" max="6" width="8" customWidth="1"/>
    <col min="7" max="7" width="7" customWidth="1"/>
    <col min="8" max="17" width="7.7109375" customWidth="1"/>
    <col min="18" max="18" width="10" customWidth="1"/>
    <col min="19" max="19" width="10" style="19" customWidth="1"/>
    <col min="20" max="22" width="10" hidden="1" customWidth="1"/>
    <col min="23" max="27" width="10" customWidth="1"/>
  </cols>
  <sheetData>
    <row r="1" spans="1:27" ht="12.75" customHeight="1" x14ac:dyDescent="0.25">
      <c r="A1" s="67"/>
      <c r="B1" s="68"/>
      <c r="C1" s="68"/>
      <c r="D1" s="68"/>
      <c r="E1" s="210" t="s">
        <v>26</v>
      </c>
      <c r="F1" s="211"/>
      <c r="G1" s="212" t="s">
        <v>24</v>
      </c>
      <c r="H1" s="213"/>
      <c r="I1" s="213"/>
      <c r="J1" s="213"/>
      <c r="K1" s="211"/>
      <c r="L1" s="68"/>
      <c r="M1" s="68"/>
      <c r="N1" s="68"/>
      <c r="O1" s="68"/>
      <c r="P1" s="68"/>
      <c r="Q1" s="68"/>
      <c r="R1" s="4"/>
      <c r="S1" s="15"/>
      <c r="T1" s="4"/>
      <c r="U1" s="4"/>
      <c r="V1" s="4"/>
      <c r="W1" s="4"/>
      <c r="X1" s="4"/>
      <c r="Y1" s="4"/>
      <c r="Z1" s="4"/>
      <c r="AA1" s="4"/>
    </row>
    <row r="2" spans="1:27" ht="12.75" customHeight="1" x14ac:dyDescent="0.25">
      <c r="A2" s="67"/>
      <c r="B2" s="68"/>
      <c r="C2" s="68"/>
      <c r="D2" s="68"/>
      <c r="E2" s="210" t="s">
        <v>27</v>
      </c>
      <c r="F2" s="211"/>
      <c r="G2" s="212" t="s">
        <v>25</v>
      </c>
      <c r="H2" s="213"/>
      <c r="I2" s="213"/>
      <c r="J2" s="213"/>
      <c r="K2" s="211"/>
      <c r="L2" s="68"/>
      <c r="M2" s="68"/>
      <c r="N2" s="68"/>
      <c r="O2" s="68"/>
      <c r="P2" s="68"/>
      <c r="Q2" s="68"/>
      <c r="R2" s="4"/>
      <c r="S2" s="15"/>
      <c r="T2" s="4"/>
      <c r="U2" s="4"/>
      <c r="V2" s="4"/>
      <c r="W2" s="4"/>
      <c r="X2" s="4"/>
      <c r="Y2" s="4"/>
      <c r="Z2" s="4"/>
      <c r="AA2" s="4"/>
    </row>
    <row r="3" spans="1:27" ht="12.75" customHeight="1" x14ac:dyDescent="0.25">
      <c r="A3" s="67"/>
      <c r="B3" s="68"/>
      <c r="C3" s="68"/>
      <c r="D3" s="68"/>
      <c r="E3" s="210" t="s">
        <v>28</v>
      </c>
      <c r="F3" s="211"/>
      <c r="G3" s="212">
        <v>2015</v>
      </c>
      <c r="H3" s="213"/>
      <c r="I3" s="213"/>
      <c r="J3" s="213"/>
      <c r="K3" s="211"/>
      <c r="L3" s="68"/>
      <c r="M3" s="68"/>
      <c r="N3" s="68"/>
      <c r="O3" s="68"/>
      <c r="P3" s="68"/>
      <c r="Q3" s="68"/>
      <c r="R3" s="4"/>
      <c r="S3" s="15"/>
      <c r="T3" s="4"/>
      <c r="U3" s="4"/>
      <c r="V3" s="4"/>
      <c r="W3" s="4"/>
      <c r="X3" s="4"/>
      <c r="Y3" s="4"/>
      <c r="Z3" s="4"/>
      <c r="AA3" s="4"/>
    </row>
    <row r="4" spans="1:27" ht="12.75" customHeight="1" x14ac:dyDescent="0.25">
      <c r="A4" s="67"/>
      <c r="B4" s="67"/>
      <c r="C4" s="67"/>
      <c r="D4" s="67"/>
      <c r="E4" s="210" t="s">
        <v>29</v>
      </c>
      <c r="F4" s="211"/>
      <c r="G4" s="212">
        <v>3</v>
      </c>
      <c r="H4" s="213"/>
      <c r="I4" s="213"/>
      <c r="J4" s="213"/>
      <c r="K4" s="211"/>
      <c r="L4" s="68"/>
      <c r="M4" s="68"/>
      <c r="N4" s="68"/>
      <c r="O4" s="68"/>
      <c r="P4" s="68"/>
      <c r="Q4" s="68"/>
      <c r="R4" s="4"/>
      <c r="S4" s="15"/>
      <c r="T4" s="4"/>
      <c r="U4" s="4"/>
      <c r="V4" s="4"/>
      <c r="W4" s="4"/>
      <c r="X4" s="4"/>
      <c r="Y4" s="4"/>
      <c r="Z4" s="4"/>
      <c r="AA4" s="4"/>
    </row>
    <row r="5" spans="1:27" ht="12.75" customHeight="1" x14ac:dyDescent="0.25">
      <c r="A5" s="67"/>
      <c r="B5" s="67"/>
      <c r="C5" s="67"/>
      <c r="D5" s="67"/>
      <c r="E5" s="95"/>
      <c r="F5" s="95"/>
      <c r="G5" s="96"/>
      <c r="H5" s="96"/>
      <c r="I5" s="96"/>
      <c r="J5" s="96"/>
      <c r="K5" s="96"/>
      <c r="L5" s="68"/>
      <c r="M5" s="68"/>
      <c r="N5" s="68"/>
      <c r="O5" s="68"/>
      <c r="P5" s="68"/>
      <c r="Q5" s="68"/>
      <c r="R5" s="4"/>
      <c r="S5" s="15"/>
      <c r="T5" s="4"/>
      <c r="U5" s="4"/>
      <c r="V5" s="4"/>
      <c r="W5" s="4"/>
      <c r="X5" s="4"/>
      <c r="Y5" s="4"/>
      <c r="Z5" s="4"/>
      <c r="AA5" s="4"/>
    </row>
    <row r="6" spans="1:27" ht="12.75" customHeight="1" x14ac:dyDescent="0.25">
      <c r="A6" s="67"/>
      <c r="B6" s="67"/>
      <c r="C6" s="67"/>
      <c r="D6" s="67"/>
      <c r="E6" s="95" t="s">
        <v>157</v>
      </c>
      <c r="F6" s="95"/>
      <c r="G6" s="96"/>
      <c r="H6" s="96"/>
      <c r="I6" s="96"/>
      <c r="J6" s="96"/>
      <c r="K6" s="96"/>
      <c r="L6" s="68"/>
      <c r="M6" s="68"/>
      <c r="N6" s="68"/>
      <c r="O6" s="68"/>
      <c r="P6" s="68"/>
      <c r="Q6" s="68"/>
      <c r="R6" s="4"/>
      <c r="S6" s="15"/>
      <c r="T6" s="4"/>
      <c r="U6" s="4"/>
      <c r="V6" s="4"/>
      <c r="W6" s="4"/>
      <c r="X6" s="4"/>
      <c r="Y6" s="4"/>
      <c r="Z6" s="4"/>
      <c r="AA6" s="4"/>
    </row>
    <row r="7" spans="1:27" ht="12.75" customHeight="1" x14ac:dyDescent="0.25">
      <c r="A7" s="150" t="s">
        <v>0</v>
      </c>
      <c r="B7" s="151" t="s">
        <v>30</v>
      </c>
      <c r="C7" s="151" t="s">
        <v>31</v>
      </c>
      <c r="D7" s="151" t="s">
        <v>32</v>
      </c>
      <c r="E7" s="152" t="s">
        <v>1</v>
      </c>
      <c r="F7" s="153" t="s">
        <v>2</v>
      </c>
      <c r="G7" s="153" t="s">
        <v>3</v>
      </c>
      <c r="H7" s="153" t="s">
        <v>4</v>
      </c>
      <c r="I7" s="153" t="s">
        <v>5</v>
      </c>
      <c r="J7" s="153" t="s">
        <v>6</v>
      </c>
      <c r="K7" s="153" t="s">
        <v>7</v>
      </c>
      <c r="L7" s="153" t="s">
        <v>8</v>
      </c>
      <c r="M7" s="153" t="s">
        <v>9</v>
      </c>
      <c r="N7" s="153" t="s">
        <v>10</v>
      </c>
      <c r="O7" s="153" t="s">
        <v>11</v>
      </c>
      <c r="P7" s="153" t="s">
        <v>12</v>
      </c>
      <c r="Q7" s="153" t="s">
        <v>13</v>
      </c>
      <c r="R7" s="4"/>
      <c r="S7" s="15"/>
      <c r="T7" s="207" t="s">
        <v>198</v>
      </c>
      <c r="U7" s="207"/>
      <c r="V7" s="207"/>
      <c r="W7" s="4"/>
      <c r="X7" s="4"/>
      <c r="Y7" s="4"/>
      <c r="Z7" s="4"/>
      <c r="AA7" s="4"/>
    </row>
    <row r="8" spans="1:27" ht="12.75" customHeight="1" x14ac:dyDescent="0.25">
      <c r="A8" s="154">
        <v>2</v>
      </c>
      <c r="B8" s="155" t="s">
        <v>35</v>
      </c>
      <c r="C8" s="156" t="s">
        <v>16</v>
      </c>
      <c r="D8" s="157"/>
      <c r="E8" s="158">
        <f>D8*A8</f>
        <v>0</v>
      </c>
      <c r="F8" s="159">
        <v>1</v>
      </c>
      <c r="G8" s="159">
        <v>1</v>
      </c>
      <c r="H8" s="159">
        <v>1</v>
      </c>
      <c r="I8" s="159">
        <v>1</v>
      </c>
      <c r="J8" s="159">
        <v>1</v>
      </c>
      <c r="K8" s="159">
        <v>1</v>
      </c>
      <c r="L8" s="159">
        <v>1</v>
      </c>
      <c r="M8" s="159">
        <v>1</v>
      </c>
      <c r="N8" s="159">
        <v>1</v>
      </c>
      <c r="O8" s="159">
        <v>1</v>
      </c>
      <c r="P8" s="159">
        <v>1</v>
      </c>
      <c r="Q8" s="159">
        <v>1</v>
      </c>
      <c r="R8" s="4"/>
      <c r="S8" s="15"/>
      <c r="T8" s="4"/>
      <c r="U8" s="21">
        <f>A8*(COUNT(F8:Q8))*G4</f>
        <v>72</v>
      </c>
      <c r="V8" s="4"/>
      <c r="W8" s="4"/>
      <c r="X8" s="4"/>
      <c r="Y8" s="4"/>
      <c r="Z8" s="4"/>
      <c r="AA8" s="4"/>
    </row>
    <row r="9" spans="1:27" ht="12.75" customHeight="1" x14ac:dyDescent="0.25">
      <c r="A9" s="154">
        <v>1</v>
      </c>
      <c r="B9" s="160" t="s">
        <v>37</v>
      </c>
      <c r="C9" s="156" t="s">
        <v>16</v>
      </c>
      <c r="D9" s="157"/>
      <c r="E9" s="158">
        <f t="shared" ref="E9:E59" si="0">D9*A9</f>
        <v>0</v>
      </c>
      <c r="F9" s="159">
        <v>1</v>
      </c>
      <c r="G9" s="159"/>
      <c r="H9" s="159">
        <v>1</v>
      </c>
      <c r="I9" s="159"/>
      <c r="J9" s="159">
        <v>1</v>
      </c>
      <c r="K9" s="159"/>
      <c r="L9" s="159">
        <v>1</v>
      </c>
      <c r="M9" s="159"/>
      <c r="N9" s="159">
        <v>1</v>
      </c>
      <c r="O9" s="159"/>
      <c r="P9" s="159">
        <v>1</v>
      </c>
      <c r="Q9" s="159"/>
      <c r="R9" s="4"/>
      <c r="S9" s="15"/>
      <c r="T9" s="4"/>
      <c r="U9" s="21">
        <f>(A11)*(COUNT(F11:Q11))*G4</f>
        <v>18</v>
      </c>
      <c r="V9" s="4"/>
      <c r="W9" s="4"/>
      <c r="X9" s="4"/>
      <c r="Y9" s="4"/>
      <c r="Z9" s="4"/>
      <c r="AA9" s="4"/>
    </row>
    <row r="10" spans="1:27" ht="12.75" customHeight="1" x14ac:dyDescent="0.25">
      <c r="A10" s="154">
        <v>1</v>
      </c>
      <c r="B10" s="160" t="s">
        <v>42</v>
      </c>
      <c r="C10" s="156" t="s">
        <v>16</v>
      </c>
      <c r="D10" s="157"/>
      <c r="E10" s="158">
        <f t="shared" si="0"/>
        <v>0</v>
      </c>
      <c r="F10" s="159">
        <v>1</v>
      </c>
      <c r="G10" s="159"/>
      <c r="H10" s="159"/>
      <c r="I10" s="159"/>
      <c r="J10" s="159"/>
      <c r="K10" s="159"/>
      <c r="L10" s="159">
        <v>1</v>
      </c>
      <c r="M10" s="159"/>
      <c r="N10" s="159"/>
      <c r="O10" s="159"/>
      <c r="P10" s="159"/>
      <c r="Q10" s="159"/>
      <c r="R10" s="4"/>
      <c r="S10" s="15"/>
      <c r="T10" s="4"/>
      <c r="U10" s="21">
        <f>(A12)*(COUNT(F12:Q12))*G4</f>
        <v>18</v>
      </c>
      <c r="V10" s="4"/>
      <c r="W10" s="4"/>
      <c r="X10" s="4"/>
      <c r="Y10" s="4"/>
      <c r="Z10" s="4"/>
      <c r="AA10" s="4"/>
    </row>
    <row r="11" spans="1:27" ht="12.75" customHeight="1" x14ac:dyDescent="0.25">
      <c r="A11" s="154">
        <v>2</v>
      </c>
      <c r="B11" s="155" t="s">
        <v>96</v>
      </c>
      <c r="C11" s="156" t="s">
        <v>16</v>
      </c>
      <c r="D11" s="157"/>
      <c r="E11" s="158">
        <f t="shared" si="0"/>
        <v>0</v>
      </c>
      <c r="F11" s="159">
        <v>1</v>
      </c>
      <c r="G11" s="159"/>
      <c r="H11" s="159"/>
      <c r="I11" s="159"/>
      <c r="J11" s="159">
        <v>1</v>
      </c>
      <c r="K11" s="159"/>
      <c r="L11" s="159"/>
      <c r="M11" s="159"/>
      <c r="N11" s="159">
        <v>1</v>
      </c>
      <c r="O11" s="159"/>
      <c r="P11" s="159"/>
      <c r="Q11" s="159"/>
      <c r="R11" s="4"/>
      <c r="S11" s="15"/>
      <c r="T11" s="4"/>
      <c r="U11" s="21">
        <f>(A14)*(COUNT(F14:Q14))*G4</f>
        <v>9</v>
      </c>
      <c r="V11" s="4"/>
      <c r="W11" s="4"/>
      <c r="X11" s="4"/>
      <c r="Y11" s="4"/>
      <c r="Z11" s="4"/>
      <c r="AA11" s="4"/>
    </row>
    <row r="12" spans="1:27" ht="12.75" customHeight="1" x14ac:dyDescent="0.25">
      <c r="A12" s="154">
        <v>2</v>
      </c>
      <c r="B12" s="155" t="s">
        <v>33</v>
      </c>
      <c r="C12" s="156" t="s">
        <v>16</v>
      </c>
      <c r="D12" s="157"/>
      <c r="E12" s="158">
        <f t="shared" si="0"/>
        <v>0</v>
      </c>
      <c r="F12" s="159">
        <v>1</v>
      </c>
      <c r="G12" s="161"/>
      <c r="H12" s="159"/>
      <c r="I12" s="161"/>
      <c r="J12" s="159">
        <v>1</v>
      </c>
      <c r="K12" s="159"/>
      <c r="L12" s="159"/>
      <c r="M12" s="159"/>
      <c r="N12" s="159">
        <v>1</v>
      </c>
      <c r="O12" s="161"/>
      <c r="P12" s="159"/>
      <c r="Q12" s="161"/>
      <c r="R12" s="4"/>
      <c r="S12" s="15"/>
      <c r="T12" s="4"/>
      <c r="U12" s="4"/>
      <c r="V12" s="4"/>
      <c r="W12" s="4"/>
      <c r="X12" s="4"/>
      <c r="Y12" s="4"/>
      <c r="Z12" s="4"/>
      <c r="AA12" s="4"/>
    </row>
    <row r="13" spans="1:27" ht="12.75" customHeight="1" x14ac:dyDescent="0.25">
      <c r="A13" s="154">
        <v>1</v>
      </c>
      <c r="B13" s="155" t="s">
        <v>41</v>
      </c>
      <c r="C13" s="156" t="s">
        <v>16</v>
      </c>
      <c r="D13" s="157"/>
      <c r="E13" s="158">
        <f t="shared" si="0"/>
        <v>0</v>
      </c>
      <c r="F13" s="159">
        <v>1</v>
      </c>
      <c r="G13" s="161"/>
      <c r="H13" s="161"/>
      <c r="I13" s="159"/>
      <c r="J13" s="159">
        <v>1</v>
      </c>
      <c r="K13" s="159"/>
      <c r="L13" s="159"/>
      <c r="M13" s="159"/>
      <c r="N13" s="159">
        <v>1</v>
      </c>
      <c r="O13" s="161"/>
      <c r="P13" s="161"/>
      <c r="Q13" s="159"/>
      <c r="R13" s="4"/>
      <c r="S13" s="15"/>
      <c r="T13" s="4"/>
      <c r="U13" s="4"/>
      <c r="V13" s="4"/>
      <c r="W13" s="4"/>
      <c r="X13" s="4"/>
      <c r="Y13" s="4"/>
      <c r="Z13" s="4"/>
      <c r="AA13" s="4"/>
    </row>
    <row r="14" spans="1:27" ht="12.75" customHeight="1" x14ac:dyDescent="0.25">
      <c r="A14" s="154">
        <v>1</v>
      </c>
      <c r="B14" s="155" t="s">
        <v>34</v>
      </c>
      <c r="C14" s="156" t="s">
        <v>16</v>
      </c>
      <c r="D14" s="157"/>
      <c r="E14" s="158">
        <f t="shared" si="0"/>
        <v>0</v>
      </c>
      <c r="F14" s="159">
        <v>1</v>
      </c>
      <c r="G14" s="159"/>
      <c r="H14" s="159"/>
      <c r="I14" s="159"/>
      <c r="J14" s="159"/>
      <c r="K14" s="159">
        <v>1</v>
      </c>
      <c r="L14" s="159"/>
      <c r="M14" s="159"/>
      <c r="N14" s="159"/>
      <c r="O14" s="159"/>
      <c r="P14" s="159">
        <v>1</v>
      </c>
      <c r="Q14" s="159"/>
      <c r="R14" s="4"/>
      <c r="S14" s="15"/>
      <c r="T14" s="4"/>
      <c r="U14" s="4"/>
      <c r="V14" s="4"/>
      <c r="W14" s="4"/>
      <c r="X14" s="4"/>
      <c r="Y14" s="4"/>
      <c r="Z14" s="4"/>
      <c r="AA14" s="4"/>
    </row>
    <row r="15" spans="1:27" ht="12.75" customHeight="1" x14ac:dyDescent="0.25">
      <c r="A15" s="162">
        <v>1</v>
      </c>
      <c r="B15" s="163" t="s">
        <v>40</v>
      </c>
      <c r="C15" s="156" t="s">
        <v>16</v>
      </c>
      <c r="D15" s="157"/>
      <c r="E15" s="158">
        <f t="shared" si="0"/>
        <v>0</v>
      </c>
      <c r="F15" s="159">
        <v>1</v>
      </c>
      <c r="G15" s="159"/>
      <c r="H15" s="159">
        <v>1</v>
      </c>
      <c r="I15" s="159"/>
      <c r="J15" s="159">
        <v>1</v>
      </c>
      <c r="K15" s="159"/>
      <c r="L15" s="159">
        <v>1</v>
      </c>
      <c r="M15" s="159"/>
      <c r="N15" s="159">
        <v>1</v>
      </c>
      <c r="O15" s="159"/>
      <c r="P15" s="159">
        <v>1</v>
      </c>
      <c r="Q15" s="159"/>
      <c r="R15" s="4"/>
      <c r="S15" s="15"/>
      <c r="T15" s="4"/>
      <c r="U15" s="4"/>
      <c r="V15" s="4"/>
      <c r="W15" s="4"/>
      <c r="X15" s="4"/>
      <c r="Y15" s="4"/>
      <c r="Z15" s="4"/>
      <c r="AA15" s="4"/>
    </row>
    <row r="16" spans="1:27" ht="12.75" customHeight="1" x14ac:dyDescent="0.25">
      <c r="A16" s="154">
        <v>1</v>
      </c>
      <c r="B16" s="155" t="s">
        <v>39</v>
      </c>
      <c r="C16" s="156" t="s">
        <v>16</v>
      </c>
      <c r="D16" s="157"/>
      <c r="E16" s="158">
        <f t="shared" si="0"/>
        <v>0</v>
      </c>
      <c r="F16" s="159">
        <v>1</v>
      </c>
      <c r="G16" s="159"/>
      <c r="H16" s="159"/>
      <c r="I16" s="159"/>
      <c r="J16" s="159"/>
      <c r="K16" s="159"/>
      <c r="L16" s="159">
        <v>1</v>
      </c>
      <c r="M16" s="159"/>
      <c r="N16" s="159"/>
      <c r="O16" s="159"/>
      <c r="P16" s="159"/>
      <c r="Q16" s="159"/>
      <c r="R16" s="4"/>
      <c r="S16" s="15"/>
      <c r="T16" s="207" t="s">
        <v>202</v>
      </c>
      <c r="U16" s="207"/>
      <c r="V16" s="207"/>
      <c r="W16" s="4"/>
      <c r="X16" s="4"/>
      <c r="Y16" s="4"/>
      <c r="Z16" s="4"/>
      <c r="AA16" s="4"/>
    </row>
    <row r="17" spans="1:27" ht="12.75" customHeight="1" x14ac:dyDescent="0.25">
      <c r="A17" s="154">
        <v>1</v>
      </c>
      <c r="B17" s="155" t="s">
        <v>38</v>
      </c>
      <c r="C17" s="156" t="s">
        <v>16</v>
      </c>
      <c r="D17" s="157"/>
      <c r="E17" s="158">
        <f t="shared" si="0"/>
        <v>0</v>
      </c>
      <c r="F17" s="159">
        <v>1</v>
      </c>
      <c r="G17" s="159"/>
      <c r="H17" s="159"/>
      <c r="I17" s="159"/>
      <c r="J17" s="159"/>
      <c r="K17" s="159">
        <v>1</v>
      </c>
      <c r="L17" s="159"/>
      <c r="M17" s="159"/>
      <c r="N17" s="159"/>
      <c r="O17" s="159"/>
      <c r="P17" s="159">
        <v>1</v>
      </c>
      <c r="Q17" s="159"/>
      <c r="R17" s="4"/>
      <c r="S17" s="15"/>
      <c r="T17" s="4"/>
      <c r="U17" s="21">
        <f>(U8+U9+U10+U11)/3.78541</f>
        <v>30.908144692384706</v>
      </c>
      <c r="V17" s="4"/>
      <c r="W17" s="4"/>
      <c r="X17" s="4"/>
      <c r="Y17" s="4"/>
      <c r="Z17" s="4"/>
      <c r="AA17" s="4"/>
    </row>
    <row r="18" spans="1:27" ht="12.75" customHeight="1" x14ac:dyDescent="0.25">
      <c r="A18" s="121">
        <v>1</v>
      </c>
      <c r="B18" s="120" t="s">
        <v>44</v>
      </c>
      <c r="C18" s="121" t="s">
        <v>17</v>
      </c>
      <c r="D18" s="157"/>
      <c r="E18" s="164">
        <f t="shared" si="0"/>
        <v>0</v>
      </c>
      <c r="F18" s="121">
        <v>1</v>
      </c>
      <c r="G18" s="121"/>
      <c r="H18" s="121"/>
      <c r="I18" s="121"/>
      <c r="J18" s="121">
        <v>1</v>
      </c>
      <c r="K18" s="121"/>
      <c r="L18" s="121"/>
      <c r="M18" s="121"/>
      <c r="N18" s="121">
        <v>1</v>
      </c>
      <c r="O18" s="121"/>
      <c r="P18" s="121"/>
      <c r="Q18" s="121"/>
      <c r="R18" s="4"/>
      <c r="S18" s="15"/>
      <c r="T18" s="4"/>
      <c r="U18" s="4"/>
      <c r="V18" s="4"/>
      <c r="W18" s="4"/>
      <c r="X18" s="4"/>
      <c r="Y18" s="4"/>
      <c r="Z18" s="4"/>
      <c r="AA18" s="4"/>
    </row>
    <row r="19" spans="1:27" ht="12.75" customHeight="1" x14ac:dyDescent="0.25">
      <c r="A19" s="121">
        <v>1</v>
      </c>
      <c r="B19" s="120" t="s">
        <v>45</v>
      </c>
      <c r="C19" s="121" t="s">
        <v>17</v>
      </c>
      <c r="D19" s="157"/>
      <c r="E19" s="164">
        <f t="shared" si="0"/>
        <v>0</v>
      </c>
      <c r="F19" s="121">
        <v>1</v>
      </c>
      <c r="G19" s="121"/>
      <c r="H19" s="121"/>
      <c r="I19" s="121"/>
      <c r="J19" s="121">
        <v>1</v>
      </c>
      <c r="K19" s="121"/>
      <c r="L19" s="121"/>
      <c r="M19" s="121"/>
      <c r="N19" s="121">
        <v>1</v>
      </c>
      <c r="O19" s="121"/>
      <c r="P19" s="121"/>
      <c r="Q19" s="121"/>
      <c r="R19" s="4"/>
      <c r="S19" s="15"/>
      <c r="T19" s="4"/>
      <c r="U19" s="4"/>
      <c r="V19" s="4"/>
      <c r="W19" s="4"/>
      <c r="X19" s="4"/>
      <c r="Y19" s="4"/>
      <c r="Z19" s="4"/>
      <c r="AA19" s="4"/>
    </row>
    <row r="20" spans="1:27" ht="12.75" customHeight="1" x14ac:dyDescent="0.25">
      <c r="A20" s="121">
        <v>1</v>
      </c>
      <c r="B20" s="120" t="s">
        <v>97</v>
      </c>
      <c r="C20" s="121" t="s">
        <v>17</v>
      </c>
      <c r="D20" s="157"/>
      <c r="E20" s="164">
        <f t="shared" si="0"/>
        <v>0</v>
      </c>
      <c r="F20" s="121">
        <v>1</v>
      </c>
      <c r="G20" s="121">
        <v>1</v>
      </c>
      <c r="H20" s="121">
        <v>1</v>
      </c>
      <c r="I20" s="121">
        <v>1</v>
      </c>
      <c r="J20" s="121">
        <v>1</v>
      </c>
      <c r="K20" s="121">
        <v>1</v>
      </c>
      <c r="L20" s="121">
        <v>1</v>
      </c>
      <c r="M20" s="121">
        <v>1</v>
      </c>
      <c r="N20" s="121">
        <v>1</v>
      </c>
      <c r="O20" s="121">
        <v>1</v>
      </c>
      <c r="P20" s="121">
        <v>1</v>
      </c>
      <c r="Q20" s="121">
        <v>1</v>
      </c>
      <c r="R20" s="4"/>
      <c r="S20" s="15"/>
      <c r="T20" s="4"/>
      <c r="U20" s="4"/>
      <c r="V20" s="4"/>
      <c r="W20" s="4"/>
      <c r="X20" s="4"/>
      <c r="Y20" s="4"/>
      <c r="Z20" s="4"/>
      <c r="AA20" s="4"/>
    </row>
    <row r="21" spans="1:27" ht="12.75" customHeight="1" x14ac:dyDescent="0.25">
      <c r="A21" s="121">
        <v>1</v>
      </c>
      <c r="B21" s="120" t="s">
        <v>47</v>
      </c>
      <c r="C21" s="121" t="s">
        <v>17</v>
      </c>
      <c r="D21" s="157"/>
      <c r="E21" s="164">
        <f t="shared" si="0"/>
        <v>0</v>
      </c>
      <c r="F21" s="121">
        <v>1</v>
      </c>
      <c r="G21" s="121"/>
      <c r="H21" s="121"/>
      <c r="I21" s="121"/>
      <c r="J21" s="121">
        <v>1</v>
      </c>
      <c r="K21" s="121"/>
      <c r="L21" s="121"/>
      <c r="M21" s="121"/>
      <c r="N21" s="121">
        <v>1</v>
      </c>
      <c r="O21" s="121"/>
      <c r="P21" s="121"/>
      <c r="Q21" s="121"/>
      <c r="R21" s="4"/>
      <c r="S21" s="15"/>
      <c r="T21" s="171" t="s">
        <v>206</v>
      </c>
      <c r="U21" s="171"/>
      <c r="V21" s="171"/>
      <c r="W21" s="4"/>
      <c r="X21" s="4"/>
      <c r="Y21" s="4"/>
      <c r="Z21" s="4"/>
      <c r="AA21" s="4"/>
    </row>
    <row r="22" spans="1:27" ht="12.75" customHeight="1" x14ac:dyDescent="0.25">
      <c r="A22" s="121">
        <v>1</v>
      </c>
      <c r="B22" s="120" t="s">
        <v>48</v>
      </c>
      <c r="C22" s="121" t="s">
        <v>17</v>
      </c>
      <c r="D22" s="157"/>
      <c r="E22" s="164">
        <f t="shared" si="0"/>
        <v>0</v>
      </c>
      <c r="F22" s="121">
        <v>1</v>
      </c>
      <c r="G22" s="121"/>
      <c r="H22" s="121"/>
      <c r="I22" s="121"/>
      <c r="J22" s="121">
        <v>1</v>
      </c>
      <c r="K22" s="121"/>
      <c r="L22" s="121"/>
      <c r="M22" s="121"/>
      <c r="N22" s="121">
        <v>1</v>
      </c>
      <c r="O22" s="121"/>
      <c r="P22" s="121"/>
      <c r="Q22" s="121"/>
      <c r="R22" s="4"/>
      <c r="S22" s="15"/>
      <c r="T22" s="3"/>
      <c r="U22" s="27">
        <f>COUNT(F18:Q47)*G4</f>
        <v>450</v>
      </c>
      <c r="V22" s="3"/>
      <c r="W22" s="4"/>
      <c r="X22" s="4"/>
      <c r="Y22" s="4"/>
      <c r="Z22" s="4"/>
      <c r="AA22" s="4"/>
    </row>
    <row r="23" spans="1:27" ht="12.75" customHeight="1" x14ac:dyDescent="0.25">
      <c r="A23" s="121">
        <v>1</v>
      </c>
      <c r="B23" s="120" t="s">
        <v>49</v>
      </c>
      <c r="C23" s="121" t="s">
        <v>17</v>
      </c>
      <c r="D23" s="157"/>
      <c r="E23" s="164">
        <f t="shared" si="0"/>
        <v>0</v>
      </c>
      <c r="F23" s="121">
        <v>1</v>
      </c>
      <c r="G23" s="121"/>
      <c r="H23" s="121"/>
      <c r="I23" s="121"/>
      <c r="J23" s="121">
        <v>1</v>
      </c>
      <c r="K23" s="121"/>
      <c r="L23" s="121"/>
      <c r="M23" s="121"/>
      <c r="N23" s="121">
        <v>1</v>
      </c>
      <c r="O23" s="121"/>
      <c r="P23" s="121"/>
      <c r="Q23" s="121"/>
      <c r="R23" s="4"/>
      <c r="S23" s="15"/>
      <c r="T23" s="215" t="s">
        <v>207</v>
      </c>
      <c r="U23" s="215"/>
      <c r="V23" s="215"/>
      <c r="W23" s="4"/>
      <c r="X23" s="4"/>
      <c r="Y23" s="4"/>
      <c r="Z23" s="4"/>
      <c r="AA23" s="4"/>
    </row>
    <row r="24" spans="1:27" ht="12.75" customHeight="1" x14ac:dyDescent="0.25">
      <c r="A24" s="121">
        <v>1</v>
      </c>
      <c r="B24" s="122" t="s">
        <v>50</v>
      </c>
      <c r="C24" s="121" t="s">
        <v>17</v>
      </c>
      <c r="D24" s="157"/>
      <c r="E24" s="164">
        <f t="shared" si="0"/>
        <v>0</v>
      </c>
      <c r="F24" s="121">
        <v>1</v>
      </c>
      <c r="G24" s="121">
        <v>1</v>
      </c>
      <c r="H24" s="121">
        <v>1</v>
      </c>
      <c r="I24" s="121">
        <v>1</v>
      </c>
      <c r="J24" s="121">
        <v>1</v>
      </c>
      <c r="K24" s="121">
        <v>1</v>
      </c>
      <c r="L24" s="121">
        <v>1</v>
      </c>
      <c r="M24" s="121">
        <v>1</v>
      </c>
      <c r="N24" s="121">
        <v>1</v>
      </c>
      <c r="O24" s="121">
        <v>1</v>
      </c>
      <c r="P24" s="121">
        <v>1</v>
      </c>
      <c r="Q24" s="121">
        <v>1</v>
      </c>
      <c r="R24" s="4"/>
      <c r="S24" s="15"/>
      <c r="T24" s="28"/>
      <c r="U24" s="27">
        <f>COUNT(F48:Q59)*G4</f>
        <v>132</v>
      </c>
      <c r="V24" s="3"/>
      <c r="W24" s="4"/>
      <c r="X24" s="4"/>
      <c r="Y24" s="4"/>
      <c r="Z24" s="4"/>
      <c r="AA24" s="4"/>
    </row>
    <row r="25" spans="1:27" ht="12.75" customHeight="1" x14ac:dyDescent="0.25">
      <c r="A25" s="121">
        <v>1</v>
      </c>
      <c r="B25" s="120" t="s">
        <v>51</v>
      </c>
      <c r="C25" s="121" t="s">
        <v>17</v>
      </c>
      <c r="D25" s="157"/>
      <c r="E25" s="164">
        <f t="shared" si="0"/>
        <v>0</v>
      </c>
      <c r="F25" s="121">
        <v>1</v>
      </c>
      <c r="G25" s="121"/>
      <c r="H25" s="121"/>
      <c r="I25" s="121"/>
      <c r="J25" s="121"/>
      <c r="K25" s="121">
        <v>1</v>
      </c>
      <c r="L25" s="121"/>
      <c r="M25" s="121"/>
      <c r="N25" s="121"/>
      <c r="O25" s="121"/>
      <c r="P25" s="121">
        <v>1</v>
      </c>
      <c r="Q25" s="121"/>
      <c r="R25" s="4"/>
      <c r="S25" s="15"/>
      <c r="T25" s="206" t="s">
        <v>210</v>
      </c>
      <c r="U25" s="206"/>
      <c r="V25" s="206"/>
      <c r="W25" s="4"/>
      <c r="X25" s="4"/>
      <c r="Y25" s="4"/>
      <c r="Z25" s="4"/>
      <c r="AA25" s="4"/>
    </row>
    <row r="26" spans="1:27" ht="12.75" customHeight="1" x14ac:dyDescent="0.25">
      <c r="A26" s="121">
        <v>1</v>
      </c>
      <c r="B26" s="120" t="s">
        <v>52</v>
      </c>
      <c r="C26" s="121" t="s">
        <v>17</v>
      </c>
      <c r="D26" s="157"/>
      <c r="E26" s="164">
        <f t="shared" si="0"/>
        <v>0</v>
      </c>
      <c r="F26" s="121">
        <v>1</v>
      </c>
      <c r="G26" s="121"/>
      <c r="H26" s="121">
        <v>1</v>
      </c>
      <c r="I26" s="121"/>
      <c r="J26" s="121">
        <v>1</v>
      </c>
      <c r="K26" s="121"/>
      <c r="L26" s="121">
        <v>1</v>
      </c>
      <c r="M26" s="121"/>
      <c r="N26" s="121">
        <v>1</v>
      </c>
      <c r="O26" s="121"/>
      <c r="P26" s="121">
        <v>1</v>
      </c>
      <c r="Q26" s="121"/>
      <c r="R26" s="4"/>
      <c r="S26" s="15"/>
      <c r="T26" s="3"/>
      <c r="U26" s="27">
        <f>COUNTA(F7:Q7)*G4</f>
        <v>36</v>
      </c>
      <c r="V26" s="3"/>
      <c r="W26" s="4"/>
      <c r="X26" s="4"/>
      <c r="Y26" s="4"/>
      <c r="Z26" s="4"/>
      <c r="AA26" s="4"/>
    </row>
    <row r="27" spans="1:27" ht="12.75" customHeight="1" x14ac:dyDescent="0.25">
      <c r="A27" s="121">
        <v>1</v>
      </c>
      <c r="B27" s="128" t="s">
        <v>53</v>
      </c>
      <c r="C27" s="121" t="s">
        <v>17</v>
      </c>
      <c r="D27" s="157"/>
      <c r="E27" s="164">
        <f t="shared" si="0"/>
        <v>0</v>
      </c>
      <c r="F27" s="121">
        <v>1</v>
      </c>
      <c r="G27" s="121"/>
      <c r="H27" s="121"/>
      <c r="I27" s="121"/>
      <c r="J27" s="121"/>
      <c r="K27" s="121">
        <v>1</v>
      </c>
      <c r="L27" s="121"/>
      <c r="M27" s="121"/>
      <c r="N27" s="121"/>
      <c r="O27" s="121"/>
      <c r="P27" s="121">
        <v>1</v>
      </c>
      <c r="Q27" s="121"/>
      <c r="R27" s="4"/>
      <c r="S27" s="15"/>
      <c r="T27" s="4"/>
      <c r="U27" s="4"/>
      <c r="V27" s="4"/>
      <c r="W27" s="4"/>
      <c r="X27" s="4"/>
      <c r="Y27" s="4"/>
      <c r="Z27" s="4"/>
      <c r="AA27" s="4"/>
    </row>
    <row r="28" spans="1:27" ht="12.75" customHeight="1" x14ac:dyDescent="0.25">
      <c r="A28" s="121">
        <v>1</v>
      </c>
      <c r="B28" s="128" t="s">
        <v>54</v>
      </c>
      <c r="C28" s="121" t="s">
        <v>17</v>
      </c>
      <c r="D28" s="157"/>
      <c r="E28" s="164">
        <f t="shared" si="0"/>
        <v>0</v>
      </c>
      <c r="F28" s="121">
        <v>1</v>
      </c>
      <c r="G28" s="121"/>
      <c r="H28" s="121"/>
      <c r="I28" s="121"/>
      <c r="J28" s="121"/>
      <c r="K28" s="121"/>
      <c r="L28" s="121">
        <v>1</v>
      </c>
      <c r="M28" s="121"/>
      <c r="N28" s="121"/>
      <c r="O28" s="121"/>
      <c r="P28" s="121"/>
      <c r="Q28" s="121"/>
      <c r="R28" s="4"/>
      <c r="S28" s="15"/>
      <c r="T28" s="4"/>
      <c r="U28" s="4"/>
      <c r="V28" s="4"/>
      <c r="W28" s="4"/>
      <c r="X28" s="4"/>
      <c r="Y28" s="4"/>
      <c r="Z28" s="4"/>
      <c r="AA28" s="4"/>
    </row>
    <row r="29" spans="1:27" ht="12.75" customHeight="1" x14ac:dyDescent="0.25">
      <c r="A29" s="121">
        <v>1</v>
      </c>
      <c r="B29" s="128" t="s">
        <v>55</v>
      </c>
      <c r="C29" s="121" t="s">
        <v>17</v>
      </c>
      <c r="D29" s="157"/>
      <c r="E29" s="164">
        <f t="shared" si="0"/>
        <v>0</v>
      </c>
      <c r="F29" s="121">
        <v>1</v>
      </c>
      <c r="G29" s="121"/>
      <c r="H29" s="121"/>
      <c r="I29" s="121"/>
      <c r="J29" s="121"/>
      <c r="K29" s="121"/>
      <c r="L29" s="121">
        <v>1</v>
      </c>
      <c r="M29" s="121"/>
      <c r="N29" s="121"/>
      <c r="O29" s="121"/>
      <c r="P29" s="121"/>
      <c r="Q29" s="121"/>
      <c r="R29" s="4"/>
      <c r="S29" s="15"/>
      <c r="T29" s="4"/>
      <c r="U29" s="4"/>
      <c r="V29" s="4"/>
      <c r="W29" s="4"/>
      <c r="X29" s="4"/>
      <c r="Y29" s="4"/>
      <c r="Z29" s="4"/>
      <c r="AA29" s="4"/>
    </row>
    <row r="30" spans="1:27" ht="12.75" customHeight="1" x14ac:dyDescent="0.25">
      <c r="A30" s="121">
        <v>1</v>
      </c>
      <c r="B30" s="128" t="s">
        <v>60</v>
      </c>
      <c r="C30" s="121" t="s">
        <v>17</v>
      </c>
      <c r="D30" s="157"/>
      <c r="E30" s="164">
        <f t="shared" si="0"/>
        <v>0</v>
      </c>
      <c r="F30" s="121">
        <v>1</v>
      </c>
      <c r="G30" s="121"/>
      <c r="H30" s="121"/>
      <c r="I30" s="121"/>
      <c r="J30" s="121"/>
      <c r="K30" s="121"/>
      <c r="L30" s="121">
        <v>1</v>
      </c>
      <c r="M30" s="121"/>
      <c r="N30" s="121"/>
      <c r="O30" s="121"/>
      <c r="P30" s="121"/>
      <c r="Q30" s="121"/>
      <c r="R30" s="4"/>
      <c r="S30" s="15"/>
      <c r="T30" s="4"/>
      <c r="U30" s="4"/>
      <c r="V30" s="4"/>
      <c r="W30" s="4"/>
      <c r="X30" s="4"/>
      <c r="Y30" s="4"/>
      <c r="Z30" s="4"/>
      <c r="AA30" s="4"/>
    </row>
    <row r="31" spans="1:27" ht="12.75" customHeight="1" x14ac:dyDescent="0.25">
      <c r="A31" s="121">
        <v>1</v>
      </c>
      <c r="B31" s="128" t="s">
        <v>61</v>
      </c>
      <c r="C31" s="121" t="s">
        <v>17</v>
      </c>
      <c r="D31" s="157"/>
      <c r="E31" s="164">
        <f t="shared" si="0"/>
        <v>0</v>
      </c>
      <c r="F31" s="121">
        <v>1</v>
      </c>
      <c r="G31" s="121">
        <v>1</v>
      </c>
      <c r="H31" s="121">
        <v>1</v>
      </c>
      <c r="I31" s="121">
        <v>1</v>
      </c>
      <c r="J31" s="121">
        <v>1</v>
      </c>
      <c r="K31" s="121">
        <v>1</v>
      </c>
      <c r="L31" s="121">
        <v>1</v>
      </c>
      <c r="M31" s="121">
        <v>1</v>
      </c>
      <c r="N31" s="121">
        <v>1</v>
      </c>
      <c r="O31" s="121">
        <v>1</v>
      </c>
      <c r="P31" s="121">
        <v>1</v>
      </c>
      <c r="Q31" s="121">
        <v>1</v>
      </c>
      <c r="R31" s="4"/>
      <c r="S31" s="15"/>
      <c r="T31" s="4"/>
      <c r="U31" s="4"/>
      <c r="V31" s="4"/>
      <c r="W31" s="4"/>
      <c r="X31" s="4"/>
      <c r="Y31" s="4"/>
      <c r="Z31" s="4"/>
      <c r="AA31" s="4"/>
    </row>
    <row r="32" spans="1:27" ht="12.75" customHeight="1" x14ac:dyDescent="0.25">
      <c r="A32" s="121">
        <v>1</v>
      </c>
      <c r="B32" s="128" t="s">
        <v>62</v>
      </c>
      <c r="C32" s="121" t="s">
        <v>17</v>
      </c>
      <c r="D32" s="157"/>
      <c r="E32" s="164">
        <f t="shared" si="0"/>
        <v>0</v>
      </c>
      <c r="F32" s="121">
        <v>1</v>
      </c>
      <c r="G32" s="121"/>
      <c r="H32" s="121">
        <v>1</v>
      </c>
      <c r="I32" s="121"/>
      <c r="J32" s="121">
        <v>1</v>
      </c>
      <c r="K32" s="121"/>
      <c r="L32" s="121">
        <v>1</v>
      </c>
      <c r="M32" s="121"/>
      <c r="N32" s="121">
        <v>1</v>
      </c>
      <c r="O32" s="121"/>
      <c r="P32" s="121">
        <v>1</v>
      </c>
      <c r="Q32" s="121"/>
      <c r="R32" s="4"/>
      <c r="S32" s="15"/>
      <c r="T32" s="4"/>
      <c r="U32" s="4"/>
      <c r="V32" s="4"/>
      <c r="W32" s="4"/>
      <c r="X32" s="4"/>
      <c r="Y32" s="4"/>
      <c r="Z32" s="4"/>
      <c r="AA32" s="4"/>
    </row>
    <row r="33" spans="1:27" ht="12.75" customHeight="1" x14ac:dyDescent="0.25">
      <c r="A33" s="121">
        <v>1</v>
      </c>
      <c r="B33" s="128" t="s">
        <v>64</v>
      </c>
      <c r="C33" s="121" t="s">
        <v>17</v>
      </c>
      <c r="D33" s="157"/>
      <c r="E33" s="164">
        <f t="shared" si="0"/>
        <v>0</v>
      </c>
      <c r="F33" s="121">
        <v>1</v>
      </c>
      <c r="G33" s="121"/>
      <c r="H33" s="121"/>
      <c r="I33" s="121"/>
      <c r="J33" s="121"/>
      <c r="K33" s="121">
        <v>1</v>
      </c>
      <c r="L33" s="121"/>
      <c r="M33" s="121"/>
      <c r="N33" s="121"/>
      <c r="O33" s="121"/>
      <c r="P33" s="121">
        <v>1</v>
      </c>
      <c r="Q33" s="121"/>
      <c r="R33" s="4"/>
      <c r="S33" s="15"/>
      <c r="T33" s="4"/>
      <c r="U33" s="4"/>
      <c r="V33" s="4"/>
      <c r="W33" s="4"/>
      <c r="X33" s="4"/>
      <c r="Y33" s="4"/>
      <c r="Z33" s="4"/>
      <c r="AA33" s="4"/>
    </row>
    <row r="34" spans="1:27" ht="12.75" customHeight="1" x14ac:dyDescent="0.25">
      <c r="A34" s="121">
        <v>1</v>
      </c>
      <c r="B34" s="128" t="s">
        <v>65</v>
      </c>
      <c r="C34" s="121" t="s">
        <v>17</v>
      </c>
      <c r="D34" s="157"/>
      <c r="E34" s="164">
        <f t="shared" si="0"/>
        <v>0</v>
      </c>
      <c r="F34" s="121">
        <v>1</v>
      </c>
      <c r="G34" s="121">
        <v>1</v>
      </c>
      <c r="H34" s="121">
        <v>1</v>
      </c>
      <c r="I34" s="121">
        <v>1</v>
      </c>
      <c r="J34" s="121">
        <v>1</v>
      </c>
      <c r="K34" s="121">
        <v>1</v>
      </c>
      <c r="L34" s="121">
        <v>1</v>
      </c>
      <c r="M34" s="121">
        <v>1</v>
      </c>
      <c r="N34" s="121">
        <v>1</v>
      </c>
      <c r="O34" s="121">
        <v>1</v>
      </c>
      <c r="P34" s="121">
        <v>1</v>
      </c>
      <c r="Q34" s="121">
        <v>1</v>
      </c>
      <c r="R34" s="4"/>
      <c r="S34" s="15"/>
      <c r="T34" s="4"/>
      <c r="U34" s="4"/>
      <c r="V34" s="4"/>
      <c r="W34" s="4"/>
      <c r="X34" s="4"/>
      <c r="Y34" s="4"/>
      <c r="Z34" s="4"/>
      <c r="AA34" s="4"/>
    </row>
    <row r="35" spans="1:27" ht="12.75" customHeight="1" x14ac:dyDescent="0.25">
      <c r="A35" s="121">
        <v>1</v>
      </c>
      <c r="B35" s="128" t="s">
        <v>63</v>
      </c>
      <c r="C35" s="121" t="s">
        <v>17</v>
      </c>
      <c r="D35" s="157"/>
      <c r="E35" s="164">
        <f t="shared" si="0"/>
        <v>0</v>
      </c>
      <c r="F35" s="121">
        <v>1</v>
      </c>
      <c r="G35" s="121"/>
      <c r="H35" s="121"/>
      <c r="I35" s="121"/>
      <c r="J35" s="121"/>
      <c r="K35" s="121"/>
      <c r="L35" s="121">
        <v>1</v>
      </c>
      <c r="M35" s="121"/>
      <c r="N35" s="121"/>
      <c r="O35" s="121"/>
      <c r="P35" s="121"/>
      <c r="Q35" s="121"/>
      <c r="R35" s="4"/>
      <c r="S35" s="15"/>
      <c r="T35" s="4"/>
      <c r="U35" s="4"/>
      <c r="V35" s="4"/>
      <c r="W35" s="4"/>
      <c r="X35" s="4"/>
      <c r="Y35" s="4"/>
      <c r="Z35" s="4"/>
      <c r="AA35" s="4"/>
    </row>
    <row r="36" spans="1:27" ht="12.75" customHeight="1" x14ac:dyDescent="0.25">
      <c r="A36" s="121">
        <v>1</v>
      </c>
      <c r="B36" s="128" t="s">
        <v>43</v>
      </c>
      <c r="C36" s="121" t="s">
        <v>17</v>
      </c>
      <c r="D36" s="157"/>
      <c r="E36" s="164">
        <f t="shared" si="0"/>
        <v>0</v>
      </c>
      <c r="F36" s="121">
        <v>1</v>
      </c>
      <c r="G36" s="121"/>
      <c r="H36" s="121"/>
      <c r="I36" s="121"/>
      <c r="J36" s="121"/>
      <c r="K36" s="121"/>
      <c r="L36" s="121">
        <v>1</v>
      </c>
      <c r="M36" s="121"/>
      <c r="N36" s="121"/>
      <c r="O36" s="121"/>
      <c r="P36" s="121"/>
      <c r="Q36" s="121"/>
      <c r="R36" s="4"/>
      <c r="S36" s="15"/>
      <c r="T36" s="4"/>
      <c r="U36" s="4"/>
      <c r="V36" s="4"/>
      <c r="W36" s="4"/>
      <c r="X36" s="4"/>
      <c r="Y36" s="4"/>
      <c r="Z36" s="4"/>
      <c r="AA36" s="4"/>
    </row>
    <row r="37" spans="1:27" ht="12.75" customHeight="1" x14ac:dyDescent="0.25">
      <c r="A37" s="121">
        <v>1</v>
      </c>
      <c r="B37" s="128" t="s">
        <v>59</v>
      </c>
      <c r="C37" s="121" t="s">
        <v>17</v>
      </c>
      <c r="D37" s="157"/>
      <c r="E37" s="164">
        <f t="shared" si="0"/>
        <v>0</v>
      </c>
      <c r="F37" s="121">
        <v>1</v>
      </c>
      <c r="G37" s="121">
        <v>1</v>
      </c>
      <c r="H37" s="121">
        <v>1</v>
      </c>
      <c r="I37" s="121">
        <v>1</v>
      </c>
      <c r="J37" s="121">
        <v>1</v>
      </c>
      <c r="K37" s="121">
        <v>1</v>
      </c>
      <c r="L37" s="121">
        <v>1</v>
      </c>
      <c r="M37" s="121">
        <v>1</v>
      </c>
      <c r="N37" s="121">
        <v>1</v>
      </c>
      <c r="O37" s="121">
        <v>1</v>
      </c>
      <c r="P37" s="121">
        <v>1</v>
      </c>
      <c r="Q37" s="121">
        <v>1</v>
      </c>
      <c r="R37" s="4"/>
      <c r="S37" s="15"/>
      <c r="T37" s="4"/>
      <c r="U37" s="4"/>
      <c r="V37" s="4"/>
      <c r="W37" s="4"/>
      <c r="X37" s="4"/>
      <c r="Y37" s="4"/>
      <c r="Z37" s="4"/>
      <c r="AA37" s="4"/>
    </row>
    <row r="38" spans="1:27" ht="12.75" customHeight="1" x14ac:dyDescent="0.25">
      <c r="A38" s="121">
        <v>1</v>
      </c>
      <c r="B38" s="128" t="s">
        <v>57</v>
      </c>
      <c r="C38" s="121" t="s">
        <v>17</v>
      </c>
      <c r="D38" s="157"/>
      <c r="E38" s="164">
        <f t="shared" si="0"/>
        <v>0</v>
      </c>
      <c r="F38" s="121">
        <v>1</v>
      </c>
      <c r="G38" s="121"/>
      <c r="H38" s="121"/>
      <c r="I38" s="121">
        <v>1</v>
      </c>
      <c r="J38" s="121"/>
      <c r="K38" s="121"/>
      <c r="L38" s="121">
        <v>1</v>
      </c>
      <c r="M38" s="121"/>
      <c r="N38" s="121"/>
      <c r="O38" s="121">
        <v>1</v>
      </c>
      <c r="P38" s="121"/>
      <c r="Q38" s="121"/>
      <c r="R38" s="4"/>
      <c r="S38" s="15"/>
      <c r="T38" s="4"/>
      <c r="U38" s="4"/>
      <c r="V38" s="4"/>
      <c r="W38" s="4"/>
      <c r="X38" s="4"/>
      <c r="Y38" s="4"/>
      <c r="Z38" s="4"/>
      <c r="AA38" s="4"/>
    </row>
    <row r="39" spans="1:27" ht="12.75" customHeight="1" x14ac:dyDescent="0.25">
      <c r="A39" s="121">
        <v>1</v>
      </c>
      <c r="B39" s="128" t="s">
        <v>183</v>
      </c>
      <c r="C39" s="121" t="s">
        <v>17</v>
      </c>
      <c r="D39" s="157"/>
      <c r="E39" s="164">
        <f t="shared" si="0"/>
        <v>0</v>
      </c>
      <c r="F39" s="121">
        <v>1</v>
      </c>
      <c r="G39" s="121"/>
      <c r="H39" s="121"/>
      <c r="I39" s="121">
        <v>1</v>
      </c>
      <c r="J39" s="121"/>
      <c r="K39" s="121"/>
      <c r="L39" s="121">
        <v>1</v>
      </c>
      <c r="M39" s="121"/>
      <c r="N39" s="121"/>
      <c r="O39" s="121">
        <v>1</v>
      </c>
      <c r="P39" s="121"/>
      <c r="Q39" s="121"/>
      <c r="R39" s="4"/>
      <c r="S39" s="15"/>
      <c r="T39" s="4"/>
      <c r="U39" s="4"/>
      <c r="V39" s="4"/>
      <c r="W39" s="4"/>
      <c r="X39" s="4"/>
      <c r="Y39" s="4"/>
      <c r="Z39" s="4"/>
      <c r="AA39" s="4"/>
    </row>
    <row r="40" spans="1:27" s="13" customFormat="1" ht="12.75" customHeight="1" x14ac:dyDescent="0.25">
      <c r="A40" s="123">
        <v>1</v>
      </c>
      <c r="B40" s="118" t="s">
        <v>154</v>
      </c>
      <c r="C40" s="119" t="s">
        <v>17</v>
      </c>
      <c r="D40" s="157"/>
      <c r="E40" s="164">
        <f t="shared" si="0"/>
        <v>0</v>
      </c>
      <c r="F40" s="121">
        <v>1</v>
      </c>
      <c r="G40" s="121"/>
      <c r="H40" s="121">
        <v>1</v>
      </c>
      <c r="I40" s="121"/>
      <c r="J40" s="121">
        <v>1</v>
      </c>
      <c r="K40" s="121"/>
      <c r="L40" s="121">
        <v>1</v>
      </c>
      <c r="M40" s="121"/>
      <c r="N40" s="121">
        <v>1</v>
      </c>
      <c r="O40" s="121"/>
      <c r="P40" s="121">
        <v>1</v>
      </c>
      <c r="Q40" s="121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s="13" customFormat="1" ht="12.75" customHeight="1" x14ac:dyDescent="0.25">
      <c r="A41" s="123">
        <v>1</v>
      </c>
      <c r="B41" s="120" t="s">
        <v>155</v>
      </c>
      <c r="C41" s="121" t="s">
        <v>17</v>
      </c>
      <c r="D41" s="157"/>
      <c r="E41" s="164">
        <f t="shared" si="0"/>
        <v>0</v>
      </c>
      <c r="F41" s="121">
        <v>1</v>
      </c>
      <c r="G41" s="121">
        <v>1</v>
      </c>
      <c r="H41" s="121">
        <v>1</v>
      </c>
      <c r="I41" s="121">
        <v>1</v>
      </c>
      <c r="J41" s="121">
        <v>1</v>
      </c>
      <c r="K41" s="121">
        <v>1</v>
      </c>
      <c r="L41" s="121">
        <v>1</v>
      </c>
      <c r="M41" s="121">
        <v>1</v>
      </c>
      <c r="N41" s="121">
        <v>1</v>
      </c>
      <c r="O41" s="121">
        <v>1</v>
      </c>
      <c r="P41" s="121">
        <v>1</v>
      </c>
      <c r="Q41" s="121">
        <v>1</v>
      </c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s="13" customFormat="1" ht="12.75" customHeight="1" x14ac:dyDescent="0.25">
      <c r="A42" s="123">
        <v>1</v>
      </c>
      <c r="B42" s="118" t="s">
        <v>151</v>
      </c>
      <c r="C42" s="119" t="s">
        <v>17</v>
      </c>
      <c r="D42" s="157"/>
      <c r="E42" s="164">
        <f t="shared" si="0"/>
        <v>0</v>
      </c>
      <c r="F42" s="121"/>
      <c r="G42" s="121"/>
      <c r="H42" s="121"/>
      <c r="I42" s="121"/>
      <c r="J42" s="121"/>
      <c r="K42" s="121"/>
      <c r="L42" s="121">
        <v>1</v>
      </c>
      <c r="M42" s="121"/>
      <c r="N42" s="121"/>
      <c r="O42" s="121"/>
      <c r="P42" s="121"/>
      <c r="Q42" s="121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s="13" customFormat="1" ht="12.75" customHeight="1" x14ac:dyDescent="0.25">
      <c r="A43" s="123">
        <v>1</v>
      </c>
      <c r="B43" s="118" t="s">
        <v>225</v>
      </c>
      <c r="C43" s="119" t="s">
        <v>17</v>
      </c>
      <c r="D43" s="157"/>
      <c r="E43" s="164">
        <f t="shared" si="0"/>
        <v>0</v>
      </c>
      <c r="F43" s="121"/>
      <c r="G43" s="121"/>
      <c r="H43" s="121"/>
      <c r="I43" s="121"/>
      <c r="J43" s="121"/>
      <c r="K43" s="121">
        <v>1</v>
      </c>
      <c r="L43" s="121"/>
      <c r="M43" s="121"/>
      <c r="N43" s="121"/>
      <c r="O43" s="121"/>
      <c r="P43" s="121"/>
      <c r="Q43" s="121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s="13" customFormat="1" ht="12.75" customHeight="1" x14ac:dyDescent="0.25">
      <c r="A44" s="123">
        <v>1</v>
      </c>
      <c r="B44" s="118" t="s">
        <v>147</v>
      </c>
      <c r="C44" s="119" t="s">
        <v>17</v>
      </c>
      <c r="D44" s="157"/>
      <c r="E44" s="164">
        <f t="shared" si="0"/>
        <v>0</v>
      </c>
      <c r="F44" s="121"/>
      <c r="G44" s="121"/>
      <c r="H44" s="121"/>
      <c r="I44" s="121"/>
      <c r="J44" s="121"/>
      <c r="K44" s="121">
        <v>1</v>
      </c>
      <c r="L44" s="121"/>
      <c r="M44" s="121"/>
      <c r="N44" s="121"/>
      <c r="O44" s="121"/>
      <c r="P44" s="121"/>
      <c r="Q44" s="121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s="13" customFormat="1" ht="12.75" customHeight="1" x14ac:dyDescent="0.25">
      <c r="A45" s="121">
        <v>1</v>
      </c>
      <c r="B45" s="120" t="s">
        <v>144</v>
      </c>
      <c r="C45" s="121" t="s">
        <v>17</v>
      </c>
      <c r="D45" s="157"/>
      <c r="E45" s="164">
        <f t="shared" si="0"/>
        <v>0</v>
      </c>
      <c r="F45" s="121">
        <v>1</v>
      </c>
      <c r="G45" s="121">
        <v>1</v>
      </c>
      <c r="H45" s="121">
        <v>1</v>
      </c>
      <c r="I45" s="121">
        <v>1</v>
      </c>
      <c r="J45" s="121">
        <v>1</v>
      </c>
      <c r="K45" s="121">
        <v>1</v>
      </c>
      <c r="L45" s="121">
        <v>1</v>
      </c>
      <c r="M45" s="121">
        <v>1</v>
      </c>
      <c r="N45" s="121">
        <v>1</v>
      </c>
      <c r="O45" s="121">
        <v>1</v>
      </c>
      <c r="P45" s="121">
        <v>1</v>
      </c>
      <c r="Q45" s="121">
        <v>1</v>
      </c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s="13" customFormat="1" ht="12.75" customHeight="1" x14ac:dyDescent="0.25">
      <c r="A46" s="121">
        <v>1</v>
      </c>
      <c r="B46" s="122" t="s">
        <v>145</v>
      </c>
      <c r="C46" s="123" t="s">
        <v>17</v>
      </c>
      <c r="D46" s="157"/>
      <c r="E46" s="164">
        <f t="shared" si="0"/>
        <v>0</v>
      </c>
      <c r="F46" s="121"/>
      <c r="G46" s="121"/>
      <c r="H46" s="121"/>
      <c r="I46" s="121"/>
      <c r="J46" s="121"/>
      <c r="K46" s="121">
        <v>1</v>
      </c>
      <c r="L46" s="121"/>
      <c r="M46" s="121"/>
      <c r="N46" s="121"/>
      <c r="O46" s="121"/>
      <c r="P46" s="121"/>
      <c r="Q46" s="121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12.75" customHeight="1" x14ac:dyDescent="0.25">
      <c r="A47" s="121">
        <v>1</v>
      </c>
      <c r="B47" s="128" t="s">
        <v>56</v>
      </c>
      <c r="C47" s="121" t="s">
        <v>17</v>
      </c>
      <c r="D47" s="157"/>
      <c r="E47" s="164">
        <f t="shared" si="0"/>
        <v>0</v>
      </c>
      <c r="F47" s="121">
        <v>1</v>
      </c>
      <c r="G47" s="121"/>
      <c r="H47" s="121"/>
      <c r="I47" s="121"/>
      <c r="J47" s="121"/>
      <c r="K47" s="121"/>
      <c r="L47" s="121">
        <v>1</v>
      </c>
      <c r="M47" s="121"/>
      <c r="N47" s="121"/>
      <c r="O47" s="121"/>
      <c r="P47" s="121"/>
      <c r="Q47" s="121"/>
      <c r="R47" s="4"/>
      <c r="S47" s="15"/>
      <c r="T47" s="4"/>
      <c r="U47" s="4"/>
      <c r="V47" s="4"/>
      <c r="W47" s="4"/>
      <c r="X47" s="4"/>
      <c r="Y47" s="4"/>
      <c r="Z47" s="4"/>
      <c r="AA47" s="4"/>
    </row>
    <row r="48" spans="1:27" ht="12.75" customHeight="1" x14ac:dyDescent="0.25">
      <c r="A48" s="129">
        <v>1</v>
      </c>
      <c r="B48" s="130" t="s">
        <v>70</v>
      </c>
      <c r="C48" s="127" t="s">
        <v>18</v>
      </c>
      <c r="D48" s="157"/>
      <c r="E48" s="165">
        <f t="shared" si="0"/>
        <v>0</v>
      </c>
      <c r="F48" s="125">
        <v>1</v>
      </c>
      <c r="G48" s="125">
        <v>1</v>
      </c>
      <c r="H48" s="125">
        <v>1</v>
      </c>
      <c r="I48" s="125">
        <v>1</v>
      </c>
      <c r="J48" s="125">
        <v>1</v>
      </c>
      <c r="K48" s="125">
        <v>1</v>
      </c>
      <c r="L48" s="125">
        <v>1</v>
      </c>
      <c r="M48" s="125">
        <v>1</v>
      </c>
      <c r="N48" s="125">
        <v>1</v>
      </c>
      <c r="O48" s="125">
        <v>1</v>
      </c>
      <c r="P48" s="125">
        <v>1</v>
      </c>
      <c r="Q48" s="125">
        <v>1</v>
      </c>
      <c r="R48" s="4"/>
      <c r="S48" s="15"/>
      <c r="T48" s="4"/>
      <c r="U48" s="4"/>
      <c r="V48" s="4"/>
      <c r="W48" s="4"/>
      <c r="X48" s="4"/>
      <c r="Y48" s="4"/>
      <c r="Z48" s="4"/>
      <c r="AA48" s="4"/>
    </row>
    <row r="49" spans="1:27" ht="12.75" customHeight="1" x14ac:dyDescent="0.25">
      <c r="A49" s="129">
        <v>1</v>
      </c>
      <c r="B49" s="131" t="s">
        <v>100</v>
      </c>
      <c r="C49" s="127" t="s">
        <v>18</v>
      </c>
      <c r="D49" s="157"/>
      <c r="E49" s="165">
        <f t="shared" si="0"/>
        <v>0</v>
      </c>
      <c r="F49" s="125">
        <v>1</v>
      </c>
      <c r="G49" s="125">
        <v>1</v>
      </c>
      <c r="H49" s="125">
        <v>1</v>
      </c>
      <c r="I49" s="125">
        <v>1</v>
      </c>
      <c r="J49" s="125">
        <v>1</v>
      </c>
      <c r="K49" s="125">
        <v>1</v>
      </c>
      <c r="L49" s="125">
        <v>1</v>
      </c>
      <c r="M49" s="125">
        <v>1</v>
      </c>
      <c r="N49" s="125">
        <v>1</v>
      </c>
      <c r="O49" s="125">
        <v>1</v>
      </c>
      <c r="P49" s="125">
        <v>1</v>
      </c>
      <c r="Q49" s="125">
        <v>1</v>
      </c>
      <c r="R49" s="4"/>
      <c r="S49" s="15"/>
      <c r="T49" s="4"/>
      <c r="U49" s="4"/>
      <c r="V49" s="4"/>
      <c r="W49" s="4"/>
      <c r="X49" s="4"/>
      <c r="Y49" s="4"/>
      <c r="Z49" s="4"/>
      <c r="AA49" s="4"/>
    </row>
    <row r="50" spans="1:27" ht="12.75" customHeight="1" x14ac:dyDescent="0.25">
      <c r="A50" s="129">
        <v>1</v>
      </c>
      <c r="B50" s="130" t="s">
        <v>73</v>
      </c>
      <c r="C50" s="127" t="s">
        <v>18</v>
      </c>
      <c r="D50" s="157"/>
      <c r="E50" s="165">
        <f t="shared" si="0"/>
        <v>0</v>
      </c>
      <c r="F50" s="125">
        <v>1</v>
      </c>
      <c r="G50" s="125"/>
      <c r="H50" s="125"/>
      <c r="I50" s="125"/>
      <c r="J50" s="125"/>
      <c r="K50" s="125"/>
      <c r="L50" s="125">
        <v>1</v>
      </c>
      <c r="M50" s="125"/>
      <c r="N50" s="125"/>
      <c r="O50" s="125"/>
      <c r="P50" s="125"/>
      <c r="Q50" s="125"/>
      <c r="R50" s="4"/>
      <c r="S50" s="15"/>
      <c r="T50" s="4"/>
      <c r="U50" s="4"/>
      <c r="V50" s="4"/>
      <c r="W50" s="4"/>
      <c r="X50" s="4"/>
      <c r="Y50" s="4"/>
      <c r="Z50" s="4"/>
      <c r="AA50" s="4"/>
    </row>
    <row r="51" spans="1:27" ht="12.75" customHeight="1" x14ac:dyDescent="0.25">
      <c r="A51" s="129">
        <v>1</v>
      </c>
      <c r="B51" s="132" t="s">
        <v>66</v>
      </c>
      <c r="C51" s="127" t="s">
        <v>18</v>
      </c>
      <c r="D51" s="157"/>
      <c r="E51" s="165">
        <f t="shared" si="0"/>
        <v>0</v>
      </c>
      <c r="F51" s="125">
        <v>1</v>
      </c>
      <c r="G51" s="125"/>
      <c r="H51" s="125"/>
      <c r="I51" s="125"/>
      <c r="J51" s="125"/>
      <c r="K51" s="125">
        <v>1</v>
      </c>
      <c r="L51" s="125"/>
      <c r="M51" s="125"/>
      <c r="N51" s="125"/>
      <c r="O51" s="125"/>
      <c r="P51" s="125">
        <v>1</v>
      </c>
      <c r="Q51" s="125"/>
      <c r="R51" s="4"/>
      <c r="S51" s="15"/>
      <c r="T51" s="4"/>
      <c r="U51" s="4"/>
      <c r="V51" s="4"/>
      <c r="W51" s="4"/>
      <c r="X51" s="4"/>
      <c r="Y51" s="4"/>
      <c r="Z51" s="4"/>
      <c r="AA51" s="4"/>
    </row>
    <row r="52" spans="1:27" ht="12.75" customHeight="1" x14ac:dyDescent="0.25">
      <c r="A52" s="129">
        <v>1</v>
      </c>
      <c r="B52" s="130" t="s">
        <v>71</v>
      </c>
      <c r="C52" s="127" t="s">
        <v>18</v>
      </c>
      <c r="D52" s="157"/>
      <c r="E52" s="165">
        <f t="shared" si="0"/>
        <v>0</v>
      </c>
      <c r="F52" s="125">
        <v>1</v>
      </c>
      <c r="G52" s="125"/>
      <c r="H52" s="125"/>
      <c r="I52" s="125">
        <v>1</v>
      </c>
      <c r="J52" s="125"/>
      <c r="K52" s="125"/>
      <c r="L52" s="125">
        <v>1</v>
      </c>
      <c r="M52" s="125"/>
      <c r="N52" s="125"/>
      <c r="O52" s="125">
        <v>1</v>
      </c>
      <c r="P52" s="125"/>
      <c r="Q52" s="125"/>
      <c r="R52" s="4"/>
      <c r="S52" s="15"/>
      <c r="T52" s="4"/>
      <c r="U52" s="4"/>
      <c r="V52" s="4"/>
      <c r="W52" s="4"/>
      <c r="X52" s="4"/>
      <c r="Y52" s="4"/>
      <c r="Z52" s="4"/>
      <c r="AA52" s="4"/>
    </row>
    <row r="53" spans="1:27" ht="12.75" customHeight="1" x14ac:dyDescent="0.25">
      <c r="A53" s="129">
        <v>1</v>
      </c>
      <c r="B53" s="126" t="s">
        <v>72</v>
      </c>
      <c r="C53" s="127" t="s">
        <v>18</v>
      </c>
      <c r="D53" s="157"/>
      <c r="E53" s="165">
        <f t="shared" si="0"/>
        <v>0</v>
      </c>
      <c r="F53" s="125">
        <v>1</v>
      </c>
      <c r="G53" s="125"/>
      <c r="H53" s="125"/>
      <c r="I53" s="125">
        <v>1</v>
      </c>
      <c r="J53" s="125"/>
      <c r="K53" s="125"/>
      <c r="L53" s="125">
        <v>1</v>
      </c>
      <c r="M53" s="125"/>
      <c r="N53" s="125"/>
      <c r="O53" s="125">
        <v>1</v>
      </c>
      <c r="P53" s="125"/>
      <c r="Q53" s="125"/>
      <c r="R53" s="4"/>
      <c r="S53" s="15"/>
      <c r="T53" s="4"/>
      <c r="U53" s="4"/>
      <c r="V53" s="4"/>
      <c r="W53" s="4"/>
      <c r="X53" s="4"/>
      <c r="Y53" s="4"/>
      <c r="Z53" s="4"/>
      <c r="AA53" s="4"/>
    </row>
    <row r="54" spans="1:27" s="13" customFormat="1" ht="12.75" customHeight="1" x14ac:dyDescent="0.25">
      <c r="A54" s="125">
        <v>1</v>
      </c>
      <c r="B54" s="124" t="s">
        <v>149</v>
      </c>
      <c r="C54" s="125" t="s">
        <v>18</v>
      </c>
      <c r="D54" s="157"/>
      <c r="E54" s="165">
        <f t="shared" si="0"/>
        <v>0</v>
      </c>
      <c r="F54" s="125">
        <v>1</v>
      </c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1:27" s="13" customFormat="1" ht="12.75" customHeight="1" x14ac:dyDescent="0.25">
      <c r="A55" s="125">
        <v>1</v>
      </c>
      <c r="B55" s="124" t="s">
        <v>150</v>
      </c>
      <c r="C55" s="125" t="s">
        <v>18</v>
      </c>
      <c r="D55" s="157"/>
      <c r="E55" s="165">
        <f t="shared" si="0"/>
        <v>0</v>
      </c>
      <c r="F55" s="125">
        <v>1</v>
      </c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27" s="13" customFormat="1" ht="12.75" customHeight="1" x14ac:dyDescent="0.25">
      <c r="A56" s="129">
        <v>1</v>
      </c>
      <c r="B56" s="126" t="s">
        <v>152</v>
      </c>
      <c r="C56" s="127" t="s">
        <v>18</v>
      </c>
      <c r="D56" s="157"/>
      <c r="E56" s="165">
        <f t="shared" si="0"/>
        <v>0</v>
      </c>
      <c r="F56" s="125"/>
      <c r="G56" s="125"/>
      <c r="H56" s="125"/>
      <c r="I56" s="125"/>
      <c r="J56" s="125"/>
      <c r="K56" s="125"/>
      <c r="L56" s="125">
        <v>1</v>
      </c>
      <c r="M56" s="125"/>
      <c r="N56" s="125"/>
      <c r="O56" s="125"/>
      <c r="P56" s="125"/>
      <c r="Q56" s="125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27" s="13" customFormat="1" ht="12.75" customHeight="1" x14ac:dyDescent="0.25">
      <c r="A57" s="129">
        <v>1</v>
      </c>
      <c r="B57" s="126" t="s">
        <v>148</v>
      </c>
      <c r="C57" s="127" t="s">
        <v>18</v>
      </c>
      <c r="D57" s="157"/>
      <c r="E57" s="165">
        <f t="shared" si="0"/>
        <v>0</v>
      </c>
      <c r="F57" s="125"/>
      <c r="G57" s="125"/>
      <c r="H57" s="125"/>
      <c r="I57" s="125"/>
      <c r="J57" s="125"/>
      <c r="K57" s="125">
        <v>1</v>
      </c>
      <c r="L57" s="125"/>
      <c r="M57" s="125"/>
      <c r="N57" s="125"/>
      <c r="O57" s="125"/>
      <c r="P57" s="125"/>
      <c r="Q57" s="125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7" s="13" customFormat="1" ht="12.75" customHeight="1" x14ac:dyDescent="0.25">
      <c r="A58" s="129">
        <v>1</v>
      </c>
      <c r="B58" s="126" t="s">
        <v>146</v>
      </c>
      <c r="C58" s="127" t="s">
        <v>18</v>
      </c>
      <c r="D58" s="157"/>
      <c r="E58" s="165">
        <f t="shared" si="0"/>
        <v>0</v>
      </c>
      <c r="F58" s="125">
        <v>1</v>
      </c>
      <c r="G58" s="125"/>
      <c r="H58" s="125"/>
      <c r="I58" s="125"/>
      <c r="J58" s="125"/>
      <c r="K58" s="125">
        <v>1</v>
      </c>
      <c r="L58" s="125"/>
      <c r="M58" s="125"/>
      <c r="N58" s="125"/>
      <c r="O58" s="125"/>
      <c r="P58" s="125"/>
      <c r="Q58" s="125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7" ht="12.75" customHeight="1" x14ac:dyDescent="0.25">
      <c r="A59" s="129">
        <v>1</v>
      </c>
      <c r="B59" s="126" t="s">
        <v>67</v>
      </c>
      <c r="C59" s="127" t="s">
        <v>18</v>
      </c>
      <c r="D59" s="157"/>
      <c r="E59" s="165">
        <f t="shared" si="0"/>
        <v>0</v>
      </c>
      <c r="F59" s="125">
        <v>1</v>
      </c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4"/>
      <c r="S59" s="15"/>
      <c r="T59" s="4"/>
      <c r="U59" s="4"/>
      <c r="V59" s="4"/>
      <c r="W59" s="4"/>
      <c r="X59" s="4"/>
      <c r="Y59" s="4"/>
      <c r="Z59" s="4"/>
      <c r="AA59" s="4"/>
    </row>
    <row r="60" spans="1:27" ht="12.75" customHeight="1" x14ac:dyDescent="0.25">
      <c r="A60" s="178" t="s">
        <v>74</v>
      </c>
      <c r="B60" s="167"/>
      <c r="C60" s="167"/>
      <c r="D60" s="167"/>
      <c r="E60" s="168"/>
      <c r="F60" s="48">
        <f t="shared" ref="F60:Q60" si="1">SUMPRODUCT($E$8:$E$17,F8:F17)</f>
        <v>0</v>
      </c>
      <c r="G60" s="48">
        <f t="shared" si="1"/>
        <v>0</v>
      </c>
      <c r="H60" s="48">
        <f t="shared" si="1"/>
        <v>0</v>
      </c>
      <c r="I60" s="48">
        <f t="shared" si="1"/>
        <v>0</v>
      </c>
      <c r="J60" s="48">
        <f t="shared" si="1"/>
        <v>0</v>
      </c>
      <c r="K60" s="48">
        <f t="shared" si="1"/>
        <v>0</v>
      </c>
      <c r="L60" s="48">
        <f t="shared" si="1"/>
        <v>0</v>
      </c>
      <c r="M60" s="48">
        <f t="shared" si="1"/>
        <v>0</v>
      </c>
      <c r="N60" s="48">
        <f t="shared" si="1"/>
        <v>0</v>
      </c>
      <c r="O60" s="48">
        <f t="shared" si="1"/>
        <v>0</v>
      </c>
      <c r="P60" s="48">
        <f t="shared" si="1"/>
        <v>0</v>
      </c>
      <c r="Q60" s="48">
        <f t="shared" si="1"/>
        <v>0</v>
      </c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 x14ac:dyDescent="0.25">
      <c r="A61" s="179" t="s">
        <v>75</v>
      </c>
      <c r="B61" s="167"/>
      <c r="C61" s="167"/>
      <c r="D61" s="167"/>
      <c r="E61" s="168"/>
      <c r="F61" s="52">
        <f t="shared" ref="F61:Q61" si="2">SUMPRODUCT($E$18:$E$47,F18:F47)</f>
        <v>0</v>
      </c>
      <c r="G61" s="52">
        <f t="shared" si="2"/>
        <v>0</v>
      </c>
      <c r="H61" s="52">
        <f t="shared" si="2"/>
        <v>0</v>
      </c>
      <c r="I61" s="52">
        <f>SUMPRODUCT($E$18:$E$47,I18:I47)</f>
        <v>0</v>
      </c>
      <c r="J61" s="52">
        <f t="shared" si="2"/>
        <v>0</v>
      </c>
      <c r="K61" s="52">
        <f t="shared" si="2"/>
        <v>0</v>
      </c>
      <c r="L61" s="52">
        <f t="shared" si="2"/>
        <v>0</v>
      </c>
      <c r="M61" s="52">
        <f t="shared" si="2"/>
        <v>0</v>
      </c>
      <c r="N61" s="52">
        <f t="shared" si="2"/>
        <v>0</v>
      </c>
      <c r="O61" s="52">
        <f t="shared" si="2"/>
        <v>0</v>
      </c>
      <c r="P61" s="52">
        <f t="shared" si="2"/>
        <v>0</v>
      </c>
      <c r="Q61" s="52">
        <f t="shared" si="2"/>
        <v>0</v>
      </c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 x14ac:dyDescent="0.25">
      <c r="A62" s="180" t="s">
        <v>75</v>
      </c>
      <c r="B62" s="167"/>
      <c r="C62" s="167"/>
      <c r="D62" s="167"/>
      <c r="E62" s="168"/>
      <c r="F62" s="59">
        <f>SUMPRODUCT($E$48:$E$59,F48:F59)</f>
        <v>0</v>
      </c>
      <c r="G62" s="59">
        <f t="shared" ref="G62:Q62" si="3">SUMPRODUCT($E$48:$E$59,G48:G59)</f>
        <v>0</v>
      </c>
      <c r="H62" s="59">
        <f t="shared" si="3"/>
        <v>0</v>
      </c>
      <c r="I62" s="59">
        <f t="shared" si="3"/>
        <v>0</v>
      </c>
      <c r="J62" s="59">
        <f t="shared" si="3"/>
        <v>0</v>
      </c>
      <c r="K62" s="59">
        <f t="shared" si="3"/>
        <v>0</v>
      </c>
      <c r="L62" s="59">
        <f t="shared" si="3"/>
        <v>0</v>
      </c>
      <c r="M62" s="59">
        <f t="shared" si="3"/>
        <v>0</v>
      </c>
      <c r="N62" s="59">
        <f t="shared" si="3"/>
        <v>0</v>
      </c>
      <c r="O62" s="59">
        <f t="shared" si="3"/>
        <v>0</v>
      </c>
      <c r="P62" s="59">
        <f t="shared" si="3"/>
        <v>0</v>
      </c>
      <c r="Q62" s="59">
        <f t="shared" si="3"/>
        <v>0</v>
      </c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25">
      <c r="A63" s="81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2.75" customHeight="1" x14ac:dyDescent="0.25">
      <c r="A64" s="166" t="s">
        <v>76</v>
      </c>
      <c r="B64" s="167"/>
      <c r="C64" s="167"/>
      <c r="D64" s="167"/>
      <c r="E64" s="168"/>
      <c r="F64" s="169">
        <f>SUM(F60:Q62)</f>
        <v>0</v>
      </c>
      <c r="G64" s="168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 x14ac:dyDescent="0.25">
      <c r="A65" s="166" t="s">
        <v>77</v>
      </c>
      <c r="B65" s="167"/>
      <c r="C65" s="167"/>
      <c r="D65" s="167"/>
      <c r="E65" s="168"/>
      <c r="F65" s="169">
        <f>F64*G4</f>
        <v>0</v>
      </c>
      <c r="G65" s="168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 x14ac:dyDescent="0.25">
      <c r="A66" s="3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15"/>
      <c r="T66" s="4"/>
      <c r="U66" s="4"/>
      <c r="V66" s="4"/>
      <c r="W66" s="4"/>
      <c r="X66" s="4"/>
      <c r="Y66" s="4"/>
      <c r="Z66" s="4"/>
      <c r="AA66" s="4"/>
    </row>
    <row r="67" spans="1:27" ht="12.75" customHeight="1" x14ac:dyDescent="0.25">
      <c r="A67" s="3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15"/>
      <c r="T67" s="4"/>
      <c r="U67" s="4"/>
      <c r="V67" s="4"/>
      <c r="W67" s="4"/>
      <c r="X67" s="4"/>
      <c r="Y67" s="4"/>
      <c r="Z67" s="4"/>
      <c r="AA67" s="4"/>
    </row>
    <row r="68" spans="1:27" ht="12.75" customHeight="1" x14ac:dyDescent="0.25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15"/>
      <c r="T68" s="4"/>
      <c r="U68" s="4"/>
      <c r="V68" s="4"/>
      <c r="W68" s="4"/>
      <c r="X68" s="4"/>
      <c r="Y68" s="4"/>
      <c r="Z68" s="4"/>
      <c r="AA68" s="4"/>
    </row>
    <row r="69" spans="1:27" ht="12.75" customHeight="1" x14ac:dyDescent="0.25">
      <c r="A69" s="3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15"/>
      <c r="T69" s="4"/>
      <c r="U69" s="4"/>
      <c r="V69" s="4"/>
      <c r="W69" s="4"/>
      <c r="X69" s="4"/>
      <c r="Y69" s="4"/>
      <c r="Z69" s="4"/>
      <c r="AA69" s="4"/>
    </row>
    <row r="70" spans="1:27" ht="12.75" customHeight="1" x14ac:dyDescent="0.25">
      <c r="A70" s="3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15"/>
      <c r="T70" s="4"/>
      <c r="U70" s="4"/>
      <c r="V70" s="4"/>
      <c r="W70" s="4"/>
      <c r="X70" s="4"/>
      <c r="Y70" s="4"/>
      <c r="Z70" s="4"/>
      <c r="AA70" s="4"/>
    </row>
    <row r="71" spans="1:27" ht="12.75" customHeight="1" x14ac:dyDescent="0.25">
      <c r="A71" s="3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15"/>
      <c r="T71" s="4"/>
      <c r="U71" s="4"/>
      <c r="V71" s="4"/>
      <c r="W71" s="4"/>
      <c r="X71" s="4"/>
      <c r="Y71" s="4"/>
      <c r="Z71" s="4"/>
      <c r="AA71" s="4"/>
    </row>
    <row r="72" spans="1:27" ht="12.75" customHeight="1" x14ac:dyDescent="0.25">
      <c r="A72" s="3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15"/>
      <c r="T72" s="4"/>
      <c r="U72" s="4"/>
      <c r="V72" s="4"/>
      <c r="W72" s="4"/>
      <c r="X72" s="4"/>
      <c r="Y72" s="4"/>
      <c r="Z72" s="4"/>
      <c r="AA72" s="4"/>
    </row>
    <row r="73" spans="1:27" ht="12.75" customHeight="1" x14ac:dyDescent="0.25">
      <c r="A73" s="3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15"/>
      <c r="T73" s="4"/>
      <c r="U73" s="4"/>
      <c r="V73" s="4"/>
      <c r="W73" s="4"/>
      <c r="X73" s="4"/>
      <c r="Y73" s="4"/>
      <c r="Z73" s="4"/>
      <c r="AA73" s="4"/>
    </row>
    <row r="74" spans="1:27" ht="12.75" customHeight="1" x14ac:dyDescent="0.25">
      <c r="A74" s="3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15"/>
      <c r="T74" s="4"/>
      <c r="U74" s="4"/>
      <c r="V74" s="4"/>
      <c r="W74" s="4"/>
      <c r="X74" s="4"/>
      <c r="Y74" s="4"/>
      <c r="Z74" s="4"/>
      <c r="AA74" s="4"/>
    </row>
    <row r="75" spans="1:27" ht="12.75" customHeight="1" x14ac:dyDescent="0.25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15"/>
      <c r="T75" s="4"/>
      <c r="U75" s="4"/>
      <c r="V75" s="4"/>
      <c r="W75" s="4"/>
      <c r="X75" s="4"/>
      <c r="Y75" s="4"/>
      <c r="Z75" s="4"/>
      <c r="AA75" s="4"/>
    </row>
    <row r="76" spans="1:27" ht="12.75" customHeight="1" x14ac:dyDescent="0.25">
      <c r="A76" s="3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15"/>
      <c r="T76" s="4"/>
      <c r="U76" s="4"/>
      <c r="V76" s="4"/>
      <c r="W76" s="4"/>
      <c r="X76" s="4"/>
      <c r="Y76" s="4"/>
      <c r="Z76" s="4"/>
      <c r="AA76" s="4"/>
    </row>
    <row r="77" spans="1:27" ht="12.75" customHeight="1" x14ac:dyDescent="0.25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15"/>
      <c r="T77" s="4"/>
      <c r="U77" s="4"/>
      <c r="V77" s="4"/>
      <c r="W77" s="4"/>
      <c r="X77" s="4"/>
      <c r="Y77" s="4"/>
      <c r="Z77" s="4"/>
      <c r="AA77" s="4"/>
    </row>
    <row r="78" spans="1:27" ht="12.75" customHeight="1" x14ac:dyDescent="0.25">
      <c r="A78" s="3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15"/>
      <c r="T78" s="4"/>
      <c r="U78" s="4"/>
      <c r="V78" s="4"/>
      <c r="W78" s="4"/>
      <c r="X78" s="4"/>
      <c r="Y78" s="4"/>
      <c r="Z78" s="4"/>
      <c r="AA78" s="4"/>
    </row>
    <row r="79" spans="1:27" ht="12.75" customHeight="1" x14ac:dyDescent="0.25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15"/>
      <c r="T79" s="4"/>
      <c r="U79" s="4"/>
      <c r="V79" s="4"/>
      <c r="W79" s="4"/>
      <c r="X79" s="4"/>
      <c r="Y79" s="4"/>
      <c r="Z79" s="4"/>
      <c r="AA79" s="4"/>
    </row>
    <row r="80" spans="1:27" ht="12.75" customHeight="1" x14ac:dyDescent="0.25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15"/>
      <c r="T80" s="4"/>
      <c r="U80" s="4"/>
      <c r="V80" s="4"/>
      <c r="W80" s="4"/>
      <c r="X80" s="4"/>
      <c r="Y80" s="4"/>
      <c r="Z80" s="4"/>
      <c r="AA80" s="4"/>
    </row>
    <row r="81" spans="1:27" ht="12.75" customHeight="1" x14ac:dyDescent="0.25">
      <c r="A81" s="3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15"/>
      <c r="T81" s="4"/>
      <c r="U81" s="4"/>
      <c r="V81" s="4"/>
      <c r="W81" s="4"/>
      <c r="X81" s="4"/>
      <c r="Y81" s="4"/>
      <c r="Z81" s="4"/>
      <c r="AA81" s="4"/>
    </row>
    <row r="82" spans="1:27" ht="12.75" customHeight="1" x14ac:dyDescent="0.25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15"/>
      <c r="T82" s="4"/>
      <c r="U82" s="4"/>
      <c r="V82" s="4"/>
      <c r="W82" s="4"/>
      <c r="X82" s="4"/>
      <c r="Y82" s="4"/>
      <c r="Z82" s="4"/>
      <c r="AA82" s="4"/>
    </row>
    <row r="83" spans="1:27" ht="12.75" customHeight="1" x14ac:dyDescent="0.25">
      <c r="A83" s="3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15"/>
      <c r="T83" s="4"/>
      <c r="U83" s="4"/>
      <c r="V83" s="4"/>
      <c r="W83" s="4"/>
      <c r="X83" s="4"/>
      <c r="Y83" s="4"/>
      <c r="Z83" s="4"/>
      <c r="AA83" s="4"/>
    </row>
    <row r="84" spans="1:27" ht="12.75" customHeight="1" x14ac:dyDescent="0.25">
      <c r="A84" s="3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15"/>
      <c r="T84" s="4"/>
      <c r="U84" s="4"/>
      <c r="V84" s="4"/>
      <c r="W84" s="4"/>
      <c r="X84" s="4"/>
      <c r="Y84" s="4"/>
      <c r="Z84" s="4"/>
      <c r="AA84" s="4"/>
    </row>
    <row r="85" spans="1:27" ht="12.75" customHeight="1" x14ac:dyDescent="0.25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15"/>
      <c r="T85" s="4"/>
      <c r="U85" s="4"/>
      <c r="V85" s="4"/>
      <c r="W85" s="4"/>
      <c r="X85" s="4"/>
      <c r="Y85" s="4"/>
      <c r="Z85" s="4"/>
      <c r="AA85" s="4"/>
    </row>
    <row r="86" spans="1:27" ht="12.75" customHeight="1" x14ac:dyDescent="0.25">
      <c r="A86" s="3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15"/>
      <c r="T86" s="4"/>
      <c r="U86" s="4"/>
      <c r="V86" s="4"/>
      <c r="W86" s="4"/>
      <c r="X86" s="4"/>
      <c r="Y86" s="4"/>
      <c r="Z86" s="4"/>
      <c r="AA86" s="4"/>
    </row>
    <row r="87" spans="1:27" ht="12.75" customHeight="1" x14ac:dyDescent="0.25">
      <c r="A87" s="3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15"/>
      <c r="T87" s="4"/>
      <c r="U87" s="4"/>
      <c r="V87" s="4"/>
      <c r="W87" s="4"/>
      <c r="X87" s="4"/>
      <c r="Y87" s="4"/>
      <c r="Z87" s="4"/>
      <c r="AA87" s="4"/>
    </row>
    <row r="88" spans="1:27" ht="12.75" customHeight="1" x14ac:dyDescent="0.25">
      <c r="A88" s="3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15"/>
      <c r="T88" s="4"/>
      <c r="U88" s="4"/>
      <c r="V88" s="4"/>
      <c r="W88" s="4"/>
      <c r="X88" s="4"/>
      <c r="Y88" s="4"/>
      <c r="Z88" s="4"/>
      <c r="AA88" s="4"/>
    </row>
    <row r="89" spans="1:27" ht="12.75" customHeight="1" x14ac:dyDescent="0.25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15"/>
      <c r="T89" s="4"/>
      <c r="U89" s="4"/>
      <c r="V89" s="4"/>
      <c r="W89" s="4"/>
      <c r="X89" s="4"/>
      <c r="Y89" s="4"/>
      <c r="Z89" s="4"/>
      <c r="AA89" s="4"/>
    </row>
    <row r="90" spans="1:27" ht="12.75" customHeight="1" x14ac:dyDescent="0.25">
      <c r="A90" s="3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15"/>
      <c r="T90" s="4"/>
      <c r="U90" s="4"/>
      <c r="V90" s="4"/>
      <c r="W90" s="4"/>
      <c r="X90" s="4"/>
      <c r="Y90" s="4"/>
      <c r="Z90" s="4"/>
      <c r="AA90" s="4"/>
    </row>
    <row r="91" spans="1:27" ht="12.75" customHeight="1" x14ac:dyDescent="0.25">
      <c r="A91" s="3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15"/>
      <c r="T91" s="4"/>
      <c r="U91" s="4"/>
      <c r="V91" s="4"/>
      <c r="W91" s="4"/>
      <c r="X91" s="4"/>
      <c r="Y91" s="4"/>
      <c r="Z91" s="4"/>
      <c r="AA91" s="4"/>
    </row>
    <row r="92" spans="1:27" ht="12.75" customHeight="1" x14ac:dyDescent="0.25">
      <c r="A92" s="3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15"/>
      <c r="T92" s="4"/>
      <c r="U92" s="4"/>
      <c r="V92" s="4"/>
      <c r="W92" s="4"/>
      <c r="X92" s="4"/>
      <c r="Y92" s="4"/>
      <c r="Z92" s="4"/>
      <c r="AA92" s="4"/>
    </row>
    <row r="93" spans="1:27" ht="12.75" customHeight="1" x14ac:dyDescent="0.25">
      <c r="A93" s="3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15"/>
      <c r="T93" s="4"/>
      <c r="U93" s="4"/>
      <c r="V93" s="4"/>
      <c r="W93" s="4"/>
      <c r="X93" s="4"/>
      <c r="Y93" s="4"/>
      <c r="Z93" s="4"/>
      <c r="AA93" s="4"/>
    </row>
    <row r="94" spans="1:27" ht="12.75" customHeight="1" x14ac:dyDescent="0.25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15"/>
      <c r="T94" s="4"/>
      <c r="U94" s="4"/>
      <c r="V94" s="4"/>
      <c r="W94" s="4"/>
      <c r="X94" s="4"/>
      <c r="Y94" s="4"/>
      <c r="Z94" s="4"/>
      <c r="AA94" s="4"/>
    </row>
    <row r="95" spans="1:27" ht="12.75" customHeight="1" x14ac:dyDescent="0.25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15"/>
      <c r="T95" s="4"/>
      <c r="U95" s="4"/>
      <c r="V95" s="4"/>
      <c r="W95" s="4"/>
      <c r="X95" s="4"/>
      <c r="Y95" s="4"/>
      <c r="Z95" s="4"/>
      <c r="AA95" s="4"/>
    </row>
    <row r="96" spans="1:27" ht="12.75" customHeight="1" x14ac:dyDescent="0.25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15"/>
      <c r="T96" s="4"/>
      <c r="U96" s="4"/>
      <c r="V96" s="4"/>
      <c r="W96" s="4"/>
      <c r="X96" s="4"/>
      <c r="Y96" s="4"/>
      <c r="Z96" s="4"/>
      <c r="AA96" s="4"/>
    </row>
    <row r="97" spans="1:27" ht="12.75" customHeight="1" x14ac:dyDescent="0.25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15"/>
      <c r="T97" s="4"/>
      <c r="U97" s="4"/>
      <c r="V97" s="4"/>
      <c r="W97" s="4"/>
      <c r="X97" s="4"/>
      <c r="Y97" s="4"/>
      <c r="Z97" s="4"/>
      <c r="AA97" s="4"/>
    </row>
    <row r="98" spans="1:27" ht="12.75" customHeight="1" x14ac:dyDescent="0.25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15"/>
      <c r="T98" s="4"/>
      <c r="U98" s="4"/>
      <c r="V98" s="4"/>
      <c r="W98" s="4"/>
      <c r="X98" s="4"/>
      <c r="Y98" s="4"/>
      <c r="Z98" s="4"/>
      <c r="AA98" s="4"/>
    </row>
    <row r="99" spans="1:27" ht="12.75" customHeight="1" x14ac:dyDescent="0.25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15"/>
      <c r="T99" s="4"/>
      <c r="U99" s="4"/>
      <c r="V99" s="4"/>
      <c r="W99" s="4"/>
      <c r="X99" s="4"/>
      <c r="Y99" s="4"/>
      <c r="Z99" s="4"/>
      <c r="AA99" s="4"/>
    </row>
    <row r="100" spans="1:27" ht="12.75" customHeight="1" x14ac:dyDescent="0.25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15"/>
      <c r="T100" s="4"/>
      <c r="U100" s="4"/>
      <c r="V100" s="4"/>
      <c r="W100" s="4"/>
      <c r="X100" s="4"/>
      <c r="Y100" s="4"/>
      <c r="Z100" s="4"/>
      <c r="AA100" s="4"/>
    </row>
    <row r="101" spans="1:27" ht="12.75" customHeight="1" x14ac:dyDescent="0.25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15"/>
      <c r="T101" s="4"/>
      <c r="U101" s="4"/>
      <c r="V101" s="4"/>
      <c r="W101" s="4"/>
      <c r="X101" s="4"/>
      <c r="Y101" s="4"/>
      <c r="Z101" s="4"/>
      <c r="AA101" s="4"/>
    </row>
    <row r="102" spans="1:27" ht="12.75" customHeight="1" x14ac:dyDescent="0.25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15"/>
      <c r="T102" s="4"/>
      <c r="U102" s="4"/>
      <c r="V102" s="4"/>
      <c r="W102" s="4"/>
      <c r="X102" s="4"/>
      <c r="Y102" s="4"/>
      <c r="Z102" s="4"/>
      <c r="AA102" s="4"/>
    </row>
    <row r="103" spans="1:27" ht="12.75" customHeight="1" x14ac:dyDescent="0.25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15"/>
      <c r="T103" s="4"/>
      <c r="U103" s="4"/>
      <c r="V103" s="4"/>
      <c r="W103" s="4"/>
      <c r="X103" s="4"/>
      <c r="Y103" s="4"/>
      <c r="Z103" s="4"/>
      <c r="AA103" s="4"/>
    </row>
    <row r="104" spans="1:27" ht="12.75" customHeight="1" x14ac:dyDescent="0.25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15"/>
      <c r="T104" s="4"/>
      <c r="U104" s="4"/>
      <c r="V104" s="4"/>
      <c r="W104" s="4"/>
      <c r="X104" s="4"/>
      <c r="Y104" s="4"/>
      <c r="Z104" s="4"/>
      <c r="AA104" s="4"/>
    </row>
    <row r="105" spans="1:27" ht="12.75" customHeight="1" x14ac:dyDescent="0.25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15"/>
      <c r="T105" s="4"/>
      <c r="U105" s="4"/>
      <c r="V105" s="4"/>
      <c r="W105" s="4"/>
      <c r="X105" s="4"/>
      <c r="Y105" s="4"/>
      <c r="Z105" s="4"/>
      <c r="AA105" s="4"/>
    </row>
    <row r="106" spans="1:27" ht="12.75" customHeight="1" x14ac:dyDescent="0.25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15"/>
      <c r="T106" s="4"/>
      <c r="U106" s="4"/>
      <c r="V106" s="4"/>
      <c r="W106" s="4"/>
      <c r="X106" s="4"/>
      <c r="Y106" s="4"/>
      <c r="Z106" s="4"/>
      <c r="AA106" s="4"/>
    </row>
    <row r="107" spans="1:27" ht="12.75" customHeight="1" x14ac:dyDescent="0.25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15"/>
      <c r="T107" s="4"/>
      <c r="U107" s="4"/>
      <c r="V107" s="4"/>
      <c r="W107" s="4"/>
      <c r="X107" s="4"/>
      <c r="Y107" s="4"/>
      <c r="Z107" s="4"/>
      <c r="AA107" s="4"/>
    </row>
    <row r="108" spans="1:27" ht="12.75" customHeight="1" x14ac:dyDescent="0.25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15"/>
      <c r="T108" s="4"/>
      <c r="U108" s="4"/>
      <c r="V108" s="4"/>
      <c r="W108" s="4"/>
      <c r="X108" s="4"/>
      <c r="Y108" s="4"/>
      <c r="Z108" s="4"/>
      <c r="AA108" s="4"/>
    </row>
    <row r="109" spans="1:27" ht="12.75" customHeight="1" x14ac:dyDescent="0.25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15"/>
      <c r="T109" s="4"/>
      <c r="U109" s="4"/>
      <c r="V109" s="4"/>
      <c r="W109" s="4"/>
      <c r="X109" s="4"/>
      <c r="Y109" s="4"/>
      <c r="Z109" s="4"/>
      <c r="AA109" s="4"/>
    </row>
    <row r="110" spans="1:27" ht="12.75" customHeight="1" x14ac:dyDescent="0.25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15"/>
      <c r="T110" s="4"/>
      <c r="U110" s="4"/>
      <c r="V110" s="4"/>
      <c r="W110" s="4"/>
      <c r="X110" s="4"/>
      <c r="Y110" s="4"/>
      <c r="Z110" s="4"/>
      <c r="AA110" s="4"/>
    </row>
    <row r="111" spans="1:27" ht="12.75" customHeight="1" x14ac:dyDescent="0.25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15"/>
      <c r="T111" s="4"/>
      <c r="U111" s="4"/>
      <c r="V111" s="4"/>
      <c r="W111" s="4"/>
      <c r="X111" s="4"/>
      <c r="Y111" s="4"/>
      <c r="Z111" s="4"/>
      <c r="AA111" s="4"/>
    </row>
    <row r="112" spans="1:27" ht="12.75" customHeight="1" x14ac:dyDescent="0.25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15"/>
      <c r="T112" s="4"/>
      <c r="U112" s="4"/>
      <c r="V112" s="4"/>
      <c r="W112" s="4"/>
      <c r="X112" s="4"/>
      <c r="Y112" s="4"/>
      <c r="Z112" s="4"/>
      <c r="AA112" s="4"/>
    </row>
    <row r="113" spans="1:27" ht="12.75" customHeight="1" x14ac:dyDescent="0.25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15"/>
      <c r="T113" s="4"/>
      <c r="U113" s="4"/>
      <c r="V113" s="4"/>
      <c r="W113" s="4"/>
      <c r="X113" s="4"/>
      <c r="Y113" s="4"/>
      <c r="Z113" s="4"/>
      <c r="AA113" s="4"/>
    </row>
    <row r="114" spans="1:27" ht="12.75" customHeight="1" x14ac:dyDescent="0.25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15"/>
      <c r="T114" s="4"/>
      <c r="U114" s="4"/>
      <c r="V114" s="4"/>
      <c r="W114" s="4"/>
      <c r="X114" s="4"/>
      <c r="Y114" s="4"/>
      <c r="Z114" s="4"/>
      <c r="AA114" s="4"/>
    </row>
    <row r="115" spans="1:27" ht="12.75" customHeight="1" x14ac:dyDescent="0.25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15"/>
      <c r="T115" s="4"/>
      <c r="U115" s="4"/>
      <c r="V115" s="4"/>
      <c r="W115" s="4"/>
      <c r="X115" s="4"/>
      <c r="Y115" s="4"/>
      <c r="Z115" s="4"/>
      <c r="AA115" s="4"/>
    </row>
    <row r="116" spans="1:27" ht="12.75" customHeight="1" x14ac:dyDescent="0.25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15"/>
      <c r="T116" s="4"/>
      <c r="U116" s="4"/>
      <c r="V116" s="4"/>
      <c r="W116" s="4"/>
      <c r="X116" s="4"/>
      <c r="Y116" s="4"/>
      <c r="Z116" s="4"/>
      <c r="AA116" s="4"/>
    </row>
    <row r="117" spans="1:27" ht="12.75" customHeight="1" x14ac:dyDescent="0.25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15"/>
      <c r="T117" s="4"/>
      <c r="U117" s="4"/>
      <c r="V117" s="4"/>
      <c r="W117" s="4"/>
      <c r="X117" s="4"/>
      <c r="Y117" s="4"/>
      <c r="Z117" s="4"/>
      <c r="AA117" s="4"/>
    </row>
    <row r="118" spans="1:27" ht="12.75" customHeight="1" x14ac:dyDescent="0.25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15"/>
      <c r="T118" s="4"/>
      <c r="U118" s="4"/>
      <c r="V118" s="4"/>
      <c r="W118" s="4"/>
      <c r="X118" s="4"/>
      <c r="Y118" s="4"/>
      <c r="Z118" s="4"/>
      <c r="AA118" s="4"/>
    </row>
    <row r="119" spans="1:27" ht="12.75" customHeight="1" x14ac:dyDescent="0.25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15"/>
      <c r="T119" s="4"/>
      <c r="U119" s="4"/>
      <c r="V119" s="4"/>
      <c r="W119" s="4"/>
      <c r="X119" s="4"/>
      <c r="Y119" s="4"/>
      <c r="Z119" s="4"/>
      <c r="AA119" s="4"/>
    </row>
    <row r="120" spans="1:27" ht="12.75" customHeight="1" x14ac:dyDescent="0.25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15"/>
      <c r="T120" s="4"/>
      <c r="U120" s="4"/>
      <c r="V120" s="4"/>
      <c r="W120" s="4"/>
      <c r="X120" s="4"/>
      <c r="Y120" s="4"/>
      <c r="Z120" s="4"/>
      <c r="AA120" s="4"/>
    </row>
    <row r="121" spans="1:27" ht="12.75" customHeight="1" x14ac:dyDescent="0.25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15"/>
      <c r="T121" s="4"/>
      <c r="U121" s="4"/>
      <c r="V121" s="4"/>
      <c r="W121" s="4"/>
      <c r="X121" s="4"/>
      <c r="Y121" s="4"/>
      <c r="Z121" s="4"/>
      <c r="AA121" s="4"/>
    </row>
    <row r="122" spans="1:27" ht="12.75" customHeight="1" x14ac:dyDescent="0.25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15"/>
      <c r="T122" s="4"/>
      <c r="U122" s="4"/>
      <c r="V122" s="4"/>
      <c r="W122" s="4"/>
      <c r="X122" s="4"/>
      <c r="Y122" s="4"/>
      <c r="Z122" s="4"/>
      <c r="AA122" s="4"/>
    </row>
    <row r="123" spans="1:27" ht="12.75" customHeight="1" x14ac:dyDescent="0.25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15"/>
      <c r="T123" s="4"/>
      <c r="U123" s="4"/>
      <c r="V123" s="4"/>
      <c r="W123" s="4"/>
      <c r="X123" s="4"/>
      <c r="Y123" s="4"/>
      <c r="Z123" s="4"/>
      <c r="AA123" s="4"/>
    </row>
    <row r="124" spans="1:27" ht="12.75" customHeight="1" x14ac:dyDescent="0.25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15"/>
      <c r="T124" s="4"/>
      <c r="U124" s="4"/>
      <c r="V124" s="4"/>
      <c r="W124" s="4"/>
      <c r="X124" s="4"/>
      <c r="Y124" s="4"/>
      <c r="Z124" s="4"/>
      <c r="AA124" s="4"/>
    </row>
    <row r="125" spans="1:27" ht="12.75" customHeight="1" x14ac:dyDescent="0.25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15"/>
      <c r="T125" s="4"/>
      <c r="U125" s="4"/>
      <c r="V125" s="4"/>
      <c r="W125" s="4"/>
      <c r="X125" s="4"/>
      <c r="Y125" s="4"/>
      <c r="Z125" s="4"/>
      <c r="AA125" s="4"/>
    </row>
    <row r="126" spans="1:27" ht="12.75" customHeight="1" x14ac:dyDescent="0.25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15"/>
      <c r="T126" s="4"/>
      <c r="U126" s="4"/>
      <c r="V126" s="4"/>
      <c r="W126" s="4"/>
      <c r="X126" s="4"/>
      <c r="Y126" s="4"/>
      <c r="Z126" s="4"/>
      <c r="AA126" s="4"/>
    </row>
    <row r="127" spans="1:27" ht="12.75" customHeight="1" x14ac:dyDescent="0.25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15"/>
      <c r="T127" s="4"/>
      <c r="U127" s="4"/>
      <c r="V127" s="4"/>
      <c r="W127" s="4"/>
      <c r="X127" s="4"/>
      <c r="Y127" s="4"/>
      <c r="Z127" s="4"/>
      <c r="AA127" s="4"/>
    </row>
    <row r="128" spans="1:27" ht="12.75" customHeight="1" x14ac:dyDescent="0.25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15"/>
      <c r="T128" s="4"/>
      <c r="U128" s="4"/>
      <c r="V128" s="4"/>
      <c r="W128" s="4"/>
      <c r="X128" s="4"/>
      <c r="Y128" s="4"/>
      <c r="Z128" s="4"/>
      <c r="AA128" s="4"/>
    </row>
    <row r="129" spans="1:27" ht="12.75" customHeight="1" x14ac:dyDescent="0.25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15"/>
      <c r="T129" s="4"/>
      <c r="U129" s="4"/>
      <c r="V129" s="4"/>
      <c r="W129" s="4"/>
      <c r="X129" s="4"/>
      <c r="Y129" s="4"/>
      <c r="Z129" s="4"/>
      <c r="AA129" s="4"/>
    </row>
    <row r="130" spans="1:27" ht="12.75" customHeight="1" x14ac:dyDescent="0.25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15"/>
      <c r="T130" s="4"/>
      <c r="U130" s="4"/>
      <c r="V130" s="4"/>
      <c r="W130" s="4"/>
      <c r="X130" s="4"/>
      <c r="Y130" s="4"/>
      <c r="Z130" s="4"/>
      <c r="AA130" s="4"/>
    </row>
    <row r="131" spans="1:27" ht="12.75" customHeight="1" x14ac:dyDescent="0.25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15"/>
      <c r="T131" s="4"/>
      <c r="U131" s="4"/>
      <c r="V131" s="4"/>
      <c r="W131" s="4"/>
      <c r="X131" s="4"/>
      <c r="Y131" s="4"/>
      <c r="Z131" s="4"/>
      <c r="AA131" s="4"/>
    </row>
    <row r="132" spans="1:27" ht="12.75" customHeight="1" x14ac:dyDescent="0.25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15"/>
      <c r="T132" s="4"/>
      <c r="U132" s="4"/>
      <c r="V132" s="4"/>
      <c r="W132" s="4"/>
      <c r="X132" s="4"/>
      <c r="Y132" s="4"/>
      <c r="Z132" s="4"/>
      <c r="AA132" s="4"/>
    </row>
    <row r="133" spans="1:27" ht="12.75" customHeight="1" x14ac:dyDescent="0.25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15"/>
      <c r="T133" s="4"/>
      <c r="U133" s="4"/>
      <c r="V133" s="4"/>
      <c r="W133" s="4"/>
      <c r="X133" s="4"/>
      <c r="Y133" s="4"/>
      <c r="Z133" s="4"/>
      <c r="AA133" s="4"/>
    </row>
    <row r="134" spans="1:27" ht="12.75" customHeight="1" x14ac:dyDescent="0.25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15"/>
      <c r="T134" s="4"/>
      <c r="U134" s="4"/>
      <c r="V134" s="4"/>
      <c r="W134" s="4"/>
      <c r="X134" s="4"/>
      <c r="Y134" s="4"/>
      <c r="Z134" s="4"/>
      <c r="AA134" s="4"/>
    </row>
    <row r="135" spans="1:27" ht="12.75" customHeight="1" x14ac:dyDescent="0.25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15"/>
      <c r="T135" s="4"/>
      <c r="U135" s="4"/>
      <c r="V135" s="4"/>
      <c r="W135" s="4"/>
      <c r="X135" s="4"/>
      <c r="Y135" s="4"/>
      <c r="Z135" s="4"/>
      <c r="AA135" s="4"/>
    </row>
    <row r="136" spans="1:27" ht="12.75" customHeight="1" x14ac:dyDescent="0.25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15"/>
      <c r="T136" s="4"/>
      <c r="U136" s="4"/>
      <c r="V136" s="4"/>
      <c r="W136" s="4"/>
      <c r="X136" s="4"/>
      <c r="Y136" s="4"/>
      <c r="Z136" s="4"/>
      <c r="AA136" s="4"/>
    </row>
    <row r="137" spans="1:27" ht="12.75" customHeight="1" x14ac:dyDescent="0.25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15"/>
      <c r="T137" s="4"/>
      <c r="U137" s="4"/>
      <c r="V137" s="4"/>
      <c r="W137" s="4"/>
      <c r="X137" s="4"/>
      <c r="Y137" s="4"/>
      <c r="Z137" s="4"/>
      <c r="AA137" s="4"/>
    </row>
    <row r="138" spans="1:27" ht="12.75" customHeight="1" x14ac:dyDescent="0.25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15"/>
      <c r="T138" s="4"/>
      <c r="U138" s="4"/>
      <c r="V138" s="4"/>
      <c r="W138" s="4"/>
      <c r="X138" s="4"/>
      <c r="Y138" s="4"/>
      <c r="Z138" s="4"/>
      <c r="AA138" s="4"/>
    </row>
    <row r="139" spans="1:27" ht="12.75" customHeight="1" x14ac:dyDescent="0.25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15"/>
      <c r="T139" s="4"/>
      <c r="U139" s="4"/>
      <c r="V139" s="4"/>
      <c r="W139" s="4"/>
      <c r="X139" s="4"/>
      <c r="Y139" s="4"/>
      <c r="Z139" s="4"/>
      <c r="AA139" s="4"/>
    </row>
    <row r="140" spans="1:27" ht="12.75" customHeight="1" x14ac:dyDescent="0.25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15"/>
      <c r="T140" s="4"/>
      <c r="U140" s="4"/>
      <c r="V140" s="4"/>
      <c r="W140" s="4"/>
      <c r="X140" s="4"/>
      <c r="Y140" s="4"/>
      <c r="Z140" s="4"/>
      <c r="AA140" s="4"/>
    </row>
    <row r="141" spans="1:27" ht="12.75" customHeight="1" x14ac:dyDescent="0.25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15"/>
      <c r="T141" s="4"/>
      <c r="U141" s="4"/>
      <c r="V141" s="4"/>
      <c r="W141" s="4"/>
      <c r="X141" s="4"/>
      <c r="Y141" s="4"/>
      <c r="Z141" s="4"/>
      <c r="AA141" s="4"/>
    </row>
    <row r="142" spans="1:27" ht="12.75" customHeight="1" x14ac:dyDescent="0.25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15"/>
      <c r="T142" s="4"/>
      <c r="U142" s="4"/>
      <c r="V142" s="4"/>
      <c r="W142" s="4"/>
      <c r="X142" s="4"/>
      <c r="Y142" s="4"/>
      <c r="Z142" s="4"/>
      <c r="AA142" s="4"/>
    </row>
    <row r="143" spans="1:27" ht="12.75" customHeight="1" x14ac:dyDescent="0.25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15"/>
      <c r="T143" s="4"/>
      <c r="U143" s="4"/>
      <c r="V143" s="4"/>
      <c r="W143" s="4"/>
      <c r="X143" s="4"/>
      <c r="Y143" s="4"/>
      <c r="Z143" s="4"/>
      <c r="AA143" s="4"/>
    </row>
    <row r="144" spans="1:27" ht="12.75" customHeight="1" x14ac:dyDescent="0.25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15"/>
      <c r="T144" s="4"/>
      <c r="U144" s="4"/>
      <c r="V144" s="4"/>
      <c r="W144" s="4"/>
      <c r="X144" s="4"/>
      <c r="Y144" s="4"/>
      <c r="Z144" s="4"/>
      <c r="AA144" s="4"/>
    </row>
    <row r="145" spans="1:27" ht="12.75" customHeight="1" x14ac:dyDescent="0.25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15"/>
      <c r="T145" s="4"/>
      <c r="U145" s="4"/>
      <c r="V145" s="4"/>
      <c r="W145" s="4"/>
      <c r="X145" s="4"/>
      <c r="Y145" s="4"/>
      <c r="Z145" s="4"/>
      <c r="AA145" s="4"/>
    </row>
    <row r="146" spans="1:27" ht="12.75" customHeight="1" x14ac:dyDescent="0.25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15"/>
      <c r="T146" s="4"/>
      <c r="U146" s="4"/>
      <c r="V146" s="4"/>
      <c r="W146" s="4"/>
      <c r="X146" s="4"/>
      <c r="Y146" s="4"/>
      <c r="Z146" s="4"/>
      <c r="AA146" s="4"/>
    </row>
    <row r="147" spans="1:27" ht="12.75" customHeight="1" x14ac:dyDescent="0.25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15"/>
      <c r="T147" s="4"/>
      <c r="U147" s="4"/>
      <c r="V147" s="4"/>
      <c r="W147" s="4"/>
      <c r="X147" s="4"/>
      <c r="Y147" s="4"/>
      <c r="Z147" s="4"/>
      <c r="AA147" s="4"/>
    </row>
    <row r="148" spans="1:27" ht="12.75" customHeight="1" x14ac:dyDescent="0.25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15"/>
      <c r="T148" s="4"/>
      <c r="U148" s="4"/>
      <c r="V148" s="4"/>
      <c r="W148" s="4"/>
      <c r="X148" s="4"/>
      <c r="Y148" s="4"/>
      <c r="Z148" s="4"/>
      <c r="AA148" s="4"/>
    </row>
    <row r="149" spans="1:27" ht="12.75" customHeight="1" x14ac:dyDescent="0.25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15"/>
      <c r="T149" s="4"/>
      <c r="U149" s="4"/>
      <c r="V149" s="4"/>
      <c r="W149" s="4"/>
      <c r="X149" s="4"/>
      <c r="Y149" s="4"/>
      <c r="Z149" s="4"/>
      <c r="AA149" s="4"/>
    </row>
    <row r="150" spans="1:27" ht="12.75" customHeight="1" x14ac:dyDescent="0.25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15"/>
      <c r="T150" s="4"/>
      <c r="U150" s="4"/>
      <c r="V150" s="4"/>
      <c r="W150" s="4"/>
      <c r="X150" s="4"/>
      <c r="Y150" s="4"/>
      <c r="Z150" s="4"/>
      <c r="AA150" s="4"/>
    </row>
    <row r="151" spans="1:27" ht="12.75" customHeight="1" x14ac:dyDescent="0.25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15"/>
      <c r="T151" s="4"/>
      <c r="U151" s="4"/>
      <c r="V151" s="4"/>
      <c r="W151" s="4"/>
      <c r="X151" s="4"/>
      <c r="Y151" s="4"/>
      <c r="Z151" s="4"/>
      <c r="AA151" s="4"/>
    </row>
    <row r="152" spans="1:27" ht="12.75" customHeight="1" x14ac:dyDescent="0.25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15"/>
      <c r="T152" s="4"/>
      <c r="U152" s="4"/>
      <c r="V152" s="4"/>
      <c r="W152" s="4"/>
      <c r="X152" s="4"/>
      <c r="Y152" s="4"/>
      <c r="Z152" s="4"/>
      <c r="AA152" s="4"/>
    </row>
    <row r="153" spans="1:27" ht="12.75" customHeight="1" x14ac:dyDescent="0.25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15"/>
      <c r="T153" s="4"/>
      <c r="U153" s="4"/>
      <c r="V153" s="4"/>
      <c r="W153" s="4"/>
      <c r="X153" s="4"/>
      <c r="Y153" s="4"/>
      <c r="Z153" s="4"/>
      <c r="AA153" s="4"/>
    </row>
    <row r="154" spans="1:27" ht="12.75" customHeight="1" x14ac:dyDescent="0.25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15"/>
      <c r="T154" s="4"/>
      <c r="U154" s="4"/>
      <c r="V154" s="4"/>
      <c r="W154" s="4"/>
      <c r="X154" s="4"/>
      <c r="Y154" s="4"/>
      <c r="Z154" s="4"/>
      <c r="AA154" s="4"/>
    </row>
    <row r="155" spans="1:27" ht="12.75" customHeight="1" x14ac:dyDescent="0.25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15"/>
      <c r="T155" s="4"/>
      <c r="U155" s="4"/>
      <c r="V155" s="4"/>
      <c r="W155" s="4"/>
      <c r="X155" s="4"/>
      <c r="Y155" s="4"/>
      <c r="Z155" s="4"/>
      <c r="AA155" s="4"/>
    </row>
    <row r="156" spans="1:27" ht="12.75" customHeight="1" x14ac:dyDescent="0.25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15"/>
      <c r="T156" s="4"/>
      <c r="U156" s="4"/>
      <c r="V156" s="4"/>
      <c r="W156" s="4"/>
      <c r="X156" s="4"/>
      <c r="Y156" s="4"/>
      <c r="Z156" s="4"/>
      <c r="AA156" s="4"/>
    </row>
    <row r="157" spans="1:27" ht="12.75" customHeight="1" x14ac:dyDescent="0.25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15"/>
      <c r="T157" s="4"/>
      <c r="U157" s="4"/>
      <c r="V157" s="4"/>
      <c r="W157" s="4"/>
      <c r="X157" s="4"/>
      <c r="Y157" s="4"/>
      <c r="Z157" s="4"/>
      <c r="AA157" s="4"/>
    </row>
    <row r="158" spans="1:27" ht="12.75" customHeight="1" x14ac:dyDescent="0.25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15"/>
      <c r="T158" s="4"/>
      <c r="U158" s="4"/>
      <c r="V158" s="4"/>
      <c r="W158" s="4"/>
      <c r="X158" s="4"/>
      <c r="Y158" s="4"/>
      <c r="Z158" s="4"/>
      <c r="AA158" s="4"/>
    </row>
    <row r="159" spans="1:27" ht="12.75" customHeight="1" x14ac:dyDescent="0.25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15"/>
      <c r="T159" s="4"/>
      <c r="U159" s="4"/>
      <c r="V159" s="4"/>
      <c r="W159" s="4"/>
      <c r="X159" s="4"/>
      <c r="Y159" s="4"/>
      <c r="Z159" s="4"/>
      <c r="AA159" s="4"/>
    </row>
    <row r="160" spans="1:27" ht="12.75" customHeight="1" x14ac:dyDescent="0.25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15"/>
      <c r="T160" s="4"/>
      <c r="U160" s="4"/>
      <c r="V160" s="4"/>
      <c r="W160" s="4"/>
      <c r="X160" s="4"/>
      <c r="Y160" s="4"/>
      <c r="Z160" s="4"/>
      <c r="AA160" s="4"/>
    </row>
    <row r="161" spans="1:27" ht="12.75" customHeight="1" x14ac:dyDescent="0.25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15"/>
      <c r="T161" s="4"/>
      <c r="U161" s="4"/>
      <c r="V161" s="4"/>
      <c r="W161" s="4"/>
      <c r="X161" s="4"/>
      <c r="Y161" s="4"/>
      <c r="Z161" s="4"/>
      <c r="AA161" s="4"/>
    </row>
    <row r="162" spans="1:27" ht="12.75" customHeight="1" x14ac:dyDescent="0.25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15"/>
      <c r="T162" s="4"/>
      <c r="U162" s="4"/>
      <c r="V162" s="4"/>
      <c r="W162" s="4"/>
      <c r="X162" s="4"/>
      <c r="Y162" s="4"/>
      <c r="Z162" s="4"/>
      <c r="AA162" s="4"/>
    </row>
    <row r="163" spans="1:27" ht="12.75" customHeight="1" x14ac:dyDescent="0.25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15"/>
      <c r="T163" s="4"/>
      <c r="U163" s="4"/>
      <c r="V163" s="4"/>
      <c r="W163" s="4"/>
      <c r="X163" s="4"/>
      <c r="Y163" s="4"/>
      <c r="Z163" s="4"/>
      <c r="AA163" s="4"/>
    </row>
    <row r="164" spans="1:27" ht="12.75" customHeight="1" x14ac:dyDescent="0.25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15"/>
      <c r="T164" s="4"/>
      <c r="U164" s="4"/>
      <c r="V164" s="4"/>
      <c r="W164" s="4"/>
      <c r="X164" s="4"/>
      <c r="Y164" s="4"/>
      <c r="Z164" s="4"/>
      <c r="AA164" s="4"/>
    </row>
    <row r="165" spans="1:27" ht="12.75" customHeight="1" x14ac:dyDescent="0.25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15"/>
      <c r="T165" s="4"/>
      <c r="U165" s="4"/>
      <c r="V165" s="4"/>
      <c r="W165" s="4"/>
      <c r="X165" s="4"/>
      <c r="Y165" s="4"/>
      <c r="Z165" s="4"/>
      <c r="AA165" s="4"/>
    </row>
    <row r="166" spans="1:27" ht="12.75" customHeight="1" x14ac:dyDescent="0.25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15"/>
      <c r="T166" s="4"/>
      <c r="U166" s="4"/>
      <c r="V166" s="4"/>
      <c r="W166" s="4"/>
      <c r="X166" s="4"/>
      <c r="Y166" s="4"/>
      <c r="Z166" s="4"/>
      <c r="AA166" s="4"/>
    </row>
    <row r="167" spans="1:27" ht="12.75" customHeight="1" x14ac:dyDescent="0.25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15"/>
      <c r="T167" s="4"/>
      <c r="U167" s="4"/>
      <c r="V167" s="4"/>
      <c r="W167" s="4"/>
      <c r="X167" s="4"/>
      <c r="Y167" s="4"/>
      <c r="Z167" s="4"/>
      <c r="AA167" s="4"/>
    </row>
    <row r="168" spans="1:27" ht="12.75" customHeight="1" x14ac:dyDescent="0.25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15"/>
      <c r="T168" s="4"/>
      <c r="U168" s="4"/>
      <c r="V168" s="4"/>
      <c r="W168" s="4"/>
      <c r="X168" s="4"/>
      <c r="Y168" s="4"/>
      <c r="Z168" s="4"/>
      <c r="AA168" s="4"/>
    </row>
    <row r="169" spans="1:27" ht="12.75" customHeight="1" x14ac:dyDescent="0.25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15"/>
      <c r="T169" s="4"/>
      <c r="U169" s="4"/>
      <c r="V169" s="4"/>
      <c r="W169" s="4"/>
      <c r="X169" s="4"/>
      <c r="Y169" s="4"/>
      <c r="Z169" s="4"/>
      <c r="AA169" s="4"/>
    </row>
    <row r="170" spans="1:27" ht="12.75" customHeight="1" x14ac:dyDescent="0.25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15"/>
      <c r="T170" s="4"/>
      <c r="U170" s="4"/>
      <c r="V170" s="4"/>
      <c r="W170" s="4"/>
      <c r="X170" s="4"/>
      <c r="Y170" s="4"/>
      <c r="Z170" s="4"/>
      <c r="AA170" s="4"/>
    </row>
    <row r="171" spans="1:27" ht="12.75" customHeight="1" x14ac:dyDescent="0.25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15"/>
      <c r="T171" s="4"/>
      <c r="U171" s="4"/>
      <c r="V171" s="4"/>
      <c r="W171" s="4"/>
      <c r="X171" s="4"/>
      <c r="Y171" s="4"/>
      <c r="Z171" s="4"/>
      <c r="AA171" s="4"/>
    </row>
    <row r="172" spans="1:27" ht="12.75" customHeight="1" x14ac:dyDescent="0.25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15"/>
      <c r="T172" s="4"/>
      <c r="U172" s="4"/>
      <c r="V172" s="4"/>
      <c r="W172" s="4"/>
      <c r="X172" s="4"/>
      <c r="Y172" s="4"/>
      <c r="Z172" s="4"/>
      <c r="AA172" s="4"/>
    </row>
    <row r="173" spans="1:27" ht="12.75" customHeight="1" x14ac:dyDescent="0.25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15"/>
      <c r="T173" s="4"/>
      <c r="U173" s="4"/>
      <c r="V173" s="4"/>
      <c r="W173" s="4"/>
      <c r="X173" s="4"/>
      <c r="Y173" s="4"/>
      <c r="Z173" s="4"/>
      <c r="AA173" s="4"/>
    </row>
    <row r="174" spans="1:27" ht="12.75" customHeight="1" x14ac:dyDescent="0.25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15"/>
      <c r="T174" s="4"/>
      <c r="U174" s="4"/>
      <c r="V174" s="4"/>
      <c r="W174" s="4"/>
      <c r="X174" s="4"/>
      <c r="Y174" s="4"/>
      <c r="Z174" s="4"/>
      <c r="AA174" s="4"/>
    </row>
    <row r="175" spans="1:27" ht="12.75" customHeight="1" x14ac:dyDescent="0.25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15"/>
      <c r="T175" s="4"/>
      <c r="U175" s="4"/>
      <c r="V175" s="4"/>
      <c r="W175" s="4"/>
      <c r="X175" s="4"/>
      <c r="Y175" s="4"/>
      <c r="Z175" s="4"/>
      <c r="AA175" s="4"/>
    </row>
    <row r="176" spans="1:27" ht="12.75" customHeight="1" x14ac:dyDescent="0.25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15"/>
      <c r="T176" s="4"/>
      <c r="U176" s="4"/>
      <c r="V176" s="4"/>
      <c r="W176" s="4"/>
      <c r="X176" s="4"/>
      <c r="Y176" s="4"/>
      <c r="Z176" s="4"/>
      <c r="AA176" s="4"/>
    </row>
    <row r="177" spans="1:27" ht="12.75" customHeight="1" x14ac:dyDescent="0.25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15"/>
      <c r="T177" s="4"/>
      <c r="U177" s="4"/>
      <c r="V177" s="4"/>
      <c r="W177" s="4"/>
      <c r="X177" s="4"/>
      <c r="Y177" s="4"/>
      <c r="Z177" s="4"/>
      <c r="AA177" s="4"/>
    </row>
    <row r="178" spans="1:27" ht="12.75" customHeight="1" x14ac:dyDescent="0.25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15"/>
      <c r="T178" s="4"/>
      <c r="U178" s="4"/>
      <c r="V178" s="4"/>
      <c r="W178" s="4"/>
      <c r="X178" s="4"/>
      <c r="Y178" s="4"/>
      <c r="Z178" s="4"/>
      <c r="AA178" s="4"/>
    </row>
    <row r="179" spans="1:27" ht="12.75" customHeight="1" x14ac:dyDescent="0.25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15"/>
      <c r="T179" s="4"/>
      <c r="U179" s="4"/>
      <c r="V179" s="4"/>
      <c r="W179" s="4"/>
      <c r="X179" s="4"/>
      <c r="Y179" s="4"/>
      <c r="Z179" s="4"/>
      <c r="AA179" s="4"/>
    </row>
    <row r="180" spans="1:27" ht="12.75" customHeight="1" x14ac:dyDescent="0.25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15"/>
      <c r="T180" s="4"/>
      <c r="U180" s="4"/>
      <c r="V180" s="4"/>
      <c r="W180" s="4"/>
      <c r="X180" s="4"/>
      <c r="Y180" s="4"/>
      <c r="Z180" s="4"/>
      <c r="AA180" s="4"/>
    </row>
    <row r="181" spans="1:27" ht="12.75" customHeight="1" x14ac:dyDescent="0.25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15"/>
      <c r="T181" s="4"/>
      <c r="U181" s="4"/>
      <c r="V181" s="4"/>
      <c r="W181" s="4"/>
      <c r="X181" s="4"/>
      <c r="Y181" s="4"/>
      <c r="Z181" s="4"/>
      <c r="AA181" s="4"/>
    </row>
    <row r="182" spans="1:27" ht="12.75" customHeight="1" x14ac:dyDescent="0.25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15"/>
      <c r="T182" s="4"/>
      <c r="U182" s="4"/>
      <c r="V182" s="4"/>
      <c r="W182" s="4"/>
      <c r="X182" s="4"/>
      <c r="Y182" s="4"/>
      <c r="Z182" s="4"/>
      <c r="AA182" s="4"/>
    </row>
    <row r="183" spans="1:27" ht="12.75" customHeight="1" x14ac:dyDescent="0.25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15"/>
      <c r="T183" s="4"/>
      <c r="U183" s="4"/>
      <c r="V183" s="4"/>
      <c r="W183" s="4"/>
      <c r="X183" s="4"/>
      <c r="Y183" s="4"/>
      <c r="Z183" s="4"/>
      <c r="AA183" s="4"/>
    </row>
    <row r="184" spans="1:27" ht="12.75" customHeight="1" x14ac:dyDescent="0.25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15"/>
      <c r="T184" s="4"/>
      <c r="U184" s="4"/>
      <c r="V184" s="4"/>
      <c r="W184" s="4"/>
      <c r="X184" s="4"/>
      <c r="Y184" s="4"/>
      <c r="Z184" s="4"/>
      <c r="AA184" s="4"/>
    </row>
    <row r="185" spans="1:27" ht="12.75" customHeight="1" x14ac:dyDescent="0.25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15"/>
      <c r="T185" s="4"/>
      <c r="U185" s="4"/>
      <c r="V185" s="4"/>
      <c r="W185" s="4"/>
      <c r="X185" s="4"/>
      <c r="Y185" s="4"/>
      <c r="Z185" s="4"/>
      <c r="AA185" s="4"/>
    </row>
    <row r="186" spans="1:27" ht="12.75" customHeight="1" x14ac:dyDescent="0.25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15"/>
      <c r="T186" s="4"/>
      <c r="U186" s="4"/>
      <c r="V186" s="4"/>
      <c r="W186" s="4"/>
      <c r="X186" s="4"/>
      <c r="Y186" s="4"/>
      <c r="Z186" s="4"/>
      <c r="AA186" s="4"/>
    </row>
    <row r="187" spans="1:27" ht="12.75" customHeight="1" x14ac:dyDescent="0.25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15"/>
      <c r="T187" s="4"/>
      <c r="U187" s="4"/>
      <c r="V187" s="4"/>
      <c r="W187" s="4"/>
      <c r="X187" s="4"/>
      <c r="Y187" s="4"/>
      <c r="Z187" s="4"/>
      <c r="AA187" s="4"/>
    </row>
    <row r="188" spans="1:27" ht="12.75" customHeight="1" x14ac:dyDescent="0.25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15"/>
      <c r="T188" s="4"/>
      <c r="U188" s="4"/>
      <c r="V188" s="4"/>
      <c r="W188" s="4"/>
      <c r="X188" s="4"/>
      <c r="Y188" s="4"/>
      <c r="Z188" s="4"/>
      <c r="AA188" s="4"/>
    </row>
    <row r="189" spans="1:27" ht="12.75" customHeight="1" x14ac:dyDescent="0.25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15"/>
      <c r="T189" s="4"/>
      <c r="U189" s="4"/>
      <c r="V189" s="4"/>
      <c r="W189" s="4"/>
      <c r="X189" s="4"/>
      <c r="Y189" s="4"/>
      <c r="Z189" s="4"/>
      <c r="AA189" s="4"/>
    </row>
    <row r="190" spans="1:27" ht="12.75" customHeight="1" x14ac:dyDescent="0.25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15"/>
      <c r="T190" s="4"/>
      <c r="U190" s="4"/>
      <c r="V190" s="4"/>
      <c r="W190" s="4"/>
      <c r="X190" s="4"/>
      <c r="Y190" s="4"/>
      <c r="Z190" s="4"/>
      <c r="AA190" s="4"/>
    </row>
    <row r="191" spans="1:27" ht="12.75" customHeight="1" x14ac:dyDescent="0.25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15"/>
      <c r="T191" s="4"/>
      <c r="U191" s="4"/>
      <c r="V191" s="4"/>
      <c r="W191" s="4"/>
      <c r="X191" s="4"/>
      <c r="Y191" s="4"/>
      <c r="Z191" s="4"/>
      <c r="AA191" s="4"/>
    </row>
    <row r="192" spans="1:27" ht="12.75" customHeight="1" x14ac:dyDescent="0.25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15"/>
      <c r="T192" s="4"/>
      <c r="U192" s="4"/>
      <c r="V192" s="4"/>
      <c r="W192" s="4"/>
      <c r="X192" s="4"/>
      <c r="Y192" s="4"/>
      <c r="Z192" s="4"/>
      <c r="AA192" s="4"/>
    </row>
    <row r="193" spans="1:27" ht="12.75" customHeight="1" x14ac:dyDescent="0.25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15"/>
      <c r="T193" s="4"/>
      <c r="U193" s="4"/>
      <c r="V193" s="4"/>
      <c r="W193" s="4"/>
      <c r="X193" s="4"/>
      <c r="Y193" s="4"/>
      <c r="Z193" s="4"/>
      <c r="AA193" s="4"/>
    </row>
    <row r="194" spans="1:27" ht="12.75" customHeight="1" x14ac:dyDescent="0.25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15"/>
      <c r="T194" s="4"/>
      <c r="U194" s="4"/>
      <c r="V194" s="4"/>
      <c r="W194" s="4"/>
      <c r="X194" s="4"/>
      <c r="Y194" s="4"/>
      <c r="Z194" s="4"/>
      <c r="AA194" s="4"/>
    </row>
    <row r="195" spans="1:27" ht="12.75" customHeight="1" x14ac:dyDescent="0.25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15"/>
      <c r="T195" s="4"/>
      <c r="U195" s="4"/>
      <c r="V195" s="4"/>
      <c r="W195" s="4"/>
      <c r="X195" s="4"/>
      <c r="Y195" s="4"/>
      <c r="Z195" s="4"/>
      <c r="AA195" s="4"/>
    </row>
    <row r="196" spans="1:27" ht="12.75" customHeight="1" x14ac:dyDescent="0.25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15"/>
      <c r="T196" s="4"/>
      <c r="U196" s="4"/>
      <c r="V196" s="4"/>
      <c r="W196" s="4"/>
      <c r="X196" s="4"/>
      <c r="Y196" s="4"/>
      <c r="Z196" s="4"/>
      <c r="AA196" s="4"/>
    </row>
    <row r="197" spans="1:27" ht="12.75" customHeight="1" x14ac:dyDescent="0.25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15"/>
      <c r="T197" s="4"/>
      <c r="U197" s="4"/>
      <c r="V197" s="4"/>
      <c r="W197" s="4"/>
      <c r="X197" s="4"/>
      <c r="Y197" s="4"/>
      <c r="Z197" s="4"/>
      <c r="AA197" s="4"/>
    </row>
    <row r="198" spans="1:27" ht="12.75" customHeight="1" x14ac:dyDescent="0.25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15"/>
      <c r="T198" s="4"/>
      <c r="U198" s="4"/>
      <c r="V198" s="4"/>
      <c r="W198" s="4"/>
      <c r="X198" s="4"/>
      <c r="Y198" s="4"/>
      <c r="Z198" s="4"/>
      <c r="AA198" s="4"/>
    </row>
    <row r="199" spans="1:27" ht="12.75" customHeight="1" x14ac:dyDescent="0.25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15"/>
      <c r="T199" s="4"/>
      <c r="U199" s="4"/>
      <c r="V199" s="4"/>
      <c r="W199" s="4"/>
      <c r="X199" s="4"/>
      <c r="Y199" s="4"/>
      <c r="Z199" s="4"/>
      <c r="AA199" s="4"/>
    </row>
    <row r="200" spans="1:27" ht="12.75" customHeight="1" x14ac:dyDescent="0.25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15"/>
      <c r="T200" s="4"/>
      <c r="U200" s="4"/>
      <c r="V200" s="4"/>
      <c r="W200" s="4"/>
      <c r="X200" s="4"/>
      <c r="Y200" s="4"/>
      <c r="Z200" s="4"/>
      <c r="AA200" s="4"/>
    </row>
    <row r="201" spans="1:27" ht="12.75" customHeight="1" x14ac:dyDescent="0.25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15"/>
      <c r="T201" s="4"/>
      <c r="U201" s="4"/>
      <c r="V201" s="4"/>
      <c r="W201" s="4"/>
      <c r="X201" s="4"/>
      <c r="Y201" s="4"/>
      <c r="Z201" s="4"/>
      <c r="AA201" s="4"/>
    </row>
    <row r="202" spans="1:27" ht="12.75" customHeight="1" x14ac:dyDescent="0.25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15"/>
      <c r="T202" s="4"/>
      <c r="U202" s="4"/>
      <c r="V202" s="4"/>
      <c r="W202" s="4"/>
      <c r="X202" s="4"/>
      <c r="Y202" s="4"/>
      <c r="Z202" s="4"/>
      <c r="AA202" s="4"/>
    </row>
    <row r="203" spans="1:27" ht="12.75" customHeight="1" x14ac:dyDescent="0.25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15"/>
      <c r="T203" s="4"/>
      <c r="U203" s="4"/>
      <c r="V203" s="4"/>
      <c r="W203" s="4"/>
      <c r="X203" s="4"/>
      <c r="Y203" s="4"/>
      <c r="Z203" s="4"/>
      <c r="AA203" s="4"/>
    </row>
    <row r="204" spans="1:27" ht="12.75" customHeight="1" x14ac:dyDescent="0.25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15"/>
      <c r="T204" s="4"/>
      <c r="U204" s="4"/>
      <c r="V204" s="4"/>
      <c r="W204" s="4"/>
      <c r="X204" s="4"/>
      <c r="Y204" s="4"/>
      <c r="Z204" s="4"/>
      <c r="AA204" s="4"/>
    </row>
    <row r="205" spans="1:27" ht="12.75" customHeight="1" x14ac:dyDescent="0.25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15"/>
      <c r="T205" s="4"/>
      <c r="U205" s="4"/>
      <c r="V205" s="4"/>
      <c r="W205" s="4"/>
      <c r="X205" s="4"/>
      <c r="Y205" s="4"/>
      <c r="Z205" s="4"/>
      <c r="AA205" s="4"/>
    </row>
    <row r="206" spans="1:27" ht="12.75" customHeight="1" x14ac:dyDescent="0.25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15"/>
      <c r="T206" s="4"/>
      <c r="U206" s="4"/>
      <c r="V206" s="4"/>
      <c r="W206" s="4"/>
      <c r="X206" s="4"/>
      <c r="Y206" s="4"/>
      <c r="Z206" s="4"/>
      <c r="AA206" s="4"/>
    </row>
    <row r="207" spans="1:27" ht="12.75" customHeight="1" x14ac:dyDescent="0.25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15"/>
      <c r="T207" s="4"/>
      <c r="U207" s="4"/>
      <c r="V207" s="4"/>
      <c r="W207" s="4"/>
      <c r="X207" s="4"/>
      <c r="Y207" s="4"/>
      <c r="Z207" s="4"/>
      <c r="AA207" s="4"/>
    </row>
    <row r="208" spans="1:27" ht="12.75" customHeight="1" x14ac:dyDescent="0.25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15"/>
      <c r="T208" s="4"/>
      <c r="U208" s="4"/>
      <c r="V208" s="4"/>
      <c r="W208" s="4"/>
      <c r="X208" s="4"/>
      <c r="Y208" s="4"/>
      <c r="Z208" s="4"/>
      <c r="AA208" s="4"/>
    </row>
    <row r="209" spans="1:27" ht="12.75" customHeight="1" x14ac:dyDescent="0.25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15"/>
      <c r="T209" s="4"/>
      <c r="U209" s="4"/>
      <c r="V209" s="4"/>
      <c r="W209" s="4"/>
      <c r="X209" s="4"/>
      <c r="Y209" s="4"/>
      <c r="Z209" s="4"/>
      <c r="AA209" s="4"/>
    </row>
    <row r="210" spans="1:27" ht="12.75" customHeight="1" x14ac:dyDescent="0.25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15"/>
      <c r="T210" s="4"/>
      <c r="U210" s="4"/>
      <c r="V210" s="4"/>
      <c r="W210" s="4"/>
      <c r="X210" s="4"/>
      <c r="Y210" s="4"/>
      <c r="Z210" s="4"/>
      <c r="AA210" s="4"/>
    </row>
    <row r="211" spans="1:27" ht="12.75" customHeight="1" x14ac:dyDescent="0.25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15"/>
      <c r="T211" s="4"/>
      <c r="U211" s="4"/>
      <c r="V211" s="4"/>
      <c r="W211" s="4"/>
      <c r="X211" s="4"/>
      <c r="Y211" s="4"/>
      <c r="Z211" s="4"/>
      <c r="AA211" s="4"/>
    </row>
    <row r="212" spans="1:27" ht="12.75" customHeight="1" x14ac:dyDescent="0.25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15"/>
      <c r="T212" s="4"/>
      <c r="U212" s="4"/>
      <c r="V212" s="4"/>
      <c r="W212" s="4"/>
      <c r="X212" s="4"/>
      <c r="Y212" s="4"/>
      <c r="Z212" s="4"/>
      <c r="AA212" s="4"/>
    </row>
    <row r="213" spans="1:27" ht="12.75" customHeight="1" x14ac:dyDescent="0.25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15"/>
      <c r="T213" s="4"/>
      <c r="U213" s="4"/>
      <c r="V213" s="4"/>
      <c r="W213" s="4"/>
      <c r="X213" s="4"/>
      <c r="Y213" s="4"/>
      <c r="Z213" s="4"/>
      <c r="AA213" s="4"/>
    </row>
    <row r="214" spans="1:27" ht="12.75" customHeight="1" x14ac:dyDescent="0.25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15"/>
      <c r="T214" s="4"/>
      <c r="U214" s="4"/>
      <c r="V214" s="4"/>
      <c r="W214" s="4"/>
      <c r="X214" s="4"/>
      <c r="Y214" s="4"/>
      <c r="Z214" s="4"/>
      <c r="AA214" s="4"/>
    </row>
    <row r="215" spans="1:27" ht="12.75" customHeight="1" x14ac:dyDescent="0.25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15"/>
      <c r="T215" s="4"/>
      <c r="U215" s="4"/>
      <c r="V215" s="4"/>
      <c r="W215" s="4"/>
      <c r="X215" s="4"/>
      <c r="Y215" s="4"/>
      <c r="Z215" s="4"/>
      <c r="AA215" s="4"/>
    </row>
    <row r="216" spans="1:27" ht="12.75" customHeight="1" x14ac:dyDescent="0.25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15"/>
      <c r="T216" s="4"/>
      <c r="U216" s="4"/>
      <c r="V216" s="4"/>
      <c r="W216" s="4"/>
      <c r="X216" s="4"/>
      <c r="Y216" s="4"/>
      <c r="Z216" s="4"/>
      <c r="AA216" s="4"/>
    </row>
    <row r="217" spans="1:27" ht="12.75" customHeight="1" x14ac:dyDescent="0.25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15"/>
      <c r="T217" s="4"/>
      <c r="U217" s="4"/>
      <c r="V217" s="4"/>
      <c r="W217" s="4"/>
      <c r="X217" s="4"/>
      <c r="Y217" s="4"/>
      <c r="Z217" s="4"/>
      <c r="AA217" s="4"/>
    </row>
    <row r="218" spans="1:27" ht="12.75" customHeight="1" x14ac:dyDescent="0.25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15"/>
      <c r="T218" s="4"/>
      <c r="U218" s="4"/>
      <c r="V218" s="4"/>
      <c r="W218" s="4"/>
      <c r="X218" s="4"/>
      <c r="Y218" s="4"/>
      <c r="Z218" s="4"/>
      <c r="AA218" s="4"/>
    </row>
    <row r="219" spans="1:27" ht="12.75" customHeight="1" x14ac:dyDescent="0.25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15"/>
      <c r="T219" s="4"/>
      <c r="U219" s="4"/>
      <c r="V219" s="4"/>
      <c r="W219" s="4"/>
      <c r="X219" s="4"/>
      <c r="Y219" s="4"/>
      <c r="Z219" s="4"/>
      <c r="AA219" s="4"/>
    </row>
    <row r="220" spans="1:27" ht="12.75" customHeight="1" x14ac:dyDescent="0.25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15"/>
      <c r="T220" s="4"/>
      <c r="U220" s="4"/>
      <c r="V220" s="4"/>
      <c r="W220" s="4"/>
      <c r="X220" s="4"/>
      <c r="Y220" s="4"/>
      <c r="Z220" s="4"/>
      <c r="AA220" s="4"/>
    </row>
    <row r="221" spans="1:27" ht="12.75" customHeight="1" x14ac:dyDescent="0.25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15"/>
      <c r="T221" s="4"/>
      <c r="U221" s="4"/>
      <c r="V221" s="4"/>
      <c r="W221" s="4"/>
      <c r="X221" s="4"/>
      <c r="Y221" s="4"/>
      <c r="Z221" s="4"/>
      <c r="AA221" s="4"/>
    </row>
    <row r="222" spans="1:27" ht="12.75" customHeight="1" x14ac:dyDescent="0.25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15"/>
      <c r="T222" s="4"/>
      <c r="U222" s="4"/>
      <c r="V222" s="4"/>
      <c r="W222" s="4"/>
      <c r="X222" s="4"/>
      <c r="Y222" s="4"/>
      <c r="Z222" s="4"/>
      <c r="AA222" s="4"/>
    </row>
    <row r="223" spans="1:27" ht="12.75" customHeight="1" x14ac:dyDescent="0.25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15"/>
      <c r="T223" s="4"/>
      <c r="U223" s="4"/>
      <c r="V223" s="4"/>
      <c r="W223" s="4"/>
      <c r="X223" s="4"/>
      <c r="Y223" s="4"/>
      <c r="Z223" s="4"/>
      <c r="AA223" s="4"/>
    </row>
    <row r="224" spans="1:27" ht="12.75" customHeight="1" x14ac:dyDescent="0.25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15"/>
      <c r="T224" s="4"/>
      <c r="U224" s="4"/>
      <c r="V224" s="4"/>
      <c r="W224" s="4"/>
      <c r="X224" s="4"/>
      <c r="Y224" s="4"/>
      <c r="Z224" s="4"/>
      <c r="AA224" s="4"/>
    </row>
    <row r="225" spans="1:27" ht="12.75" customHeight="1" x14ac:dyDescent="0.25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15"/>
      <c r="T225" s="4"/>
      <c r="U225" s="4"/>
      <c r="V225" s="4"/>
      <c r="W225" s="4"/>
      <c r="X225" s="4"/>
      <c r="Y225" s="4"/>
      <c r="Z225" s="4"/>
      <c r="AA225" s="4"/>
    </row>
    <row r="226" spans="1:27" ht="12.75" customHeight="1" x14ac:dyDescent="0.25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15"/>
      <c r="T226" s="4"/>
      <c r="U226" s="4"/>
      <c r="V226" s="4"/>
      <c r="W226" s="4"/>
      <c r="X226" s="4"/>
      <c r="Y226" s="4"/>
      <c r="Z226" s="4"/>
      <c r="AA226" s="4"/>
    </row>
    <row r="227" spans="1:27" ht="12.75" customHeight="1" x14ac:dyDescent="0.25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15"/>
      <c r="T227" s="4"/>
      <c r="U227" s="4"/>
      <c r="V227" s="4"/>
      <c r="W227" s="4"/>
      <c r="X227" s="4"/>
      <c r="Y227" s="4"/>
      <c r="Z227" s="4"/>
      <c r="AA227" s="4"/>
    </row>
    <row r="228" spans="1:27" ht="12.75" customHeight="1" x14ac:dyDescent="0.25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15"/>
      <c r="T228" s="4"/>
      <c r="U228" s="4"/>
      <c r="V228" s="4"/>
      <c r="W228" s="4"/>
      <c r="X228" s="4"/>
      <c r="Y228" s="4"/>
      <c r="Z228" s="4"/>
      <c r="AA228" s="4"/>
    </row>
    <row r="229" spans="1:27" ht="12.75" customHeight="1" x14ac:dyDescent="0.25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15"/>
      <c r="T229" s="4"/>
      <c r="U229" s="4"/>
      <c r="V229" s="4"/>
      <c r="W229" s="4"/>
      <c r="X229" s="4"/>
      <c r="Y229" s="4"/>
      <c r="Z229" s="4"/>
      <c r="AA229" s="4"/>
    </row>
    <row r="230" spans="1:27" ht="12.75" customHeight="1" x14ac:dyDescent="0.25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15"/>
      <c r="T230" s="4"/>
      <c r="U230" s="4"/>
      <c r="V230" s="4"/>
      <c r="W230" s="4"/>
      <c r="X230" s="4"/>
      <c r="Y230" s="4"/>
      <c r="Z230" s="4"/>
      <c r="AA230" s="4"/>
    </row>
    <row r="231" spans="1:27" ht="12.75" customHeight="1" x14ac:dyDescent="0.25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15"/>
      <c r="T231" s="4"/>
      <c r="U231" s="4"/>
      <c r="V231" s="4"/>
      <c r="W231" s="4"/>
      <c r="X231" s="4"/>
      <c r="Y231" s="4"/>
      <c r="Z231" s="4"/>
      <c r="AA231" s="4"/>
    </row>
    <row r="232" spans="1:27" ht="12.75" customHeight="1" x14ac:dyDescent="0.25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15"/>
      <c r="T232" s="4"/>
      <c r="U232" s="4"/>
      <c r="V232" s="4"/>
      <c r="W232" s="4"/>
      <c r="X232" s="4"/>
      <c r="Y232" s="4"/>
      <c r="Z232" s="4"/>
      <c r="AA232" s="4"/>
    </row>
    <row r="233" spans="1:27" ht="12.75" customHeight="1" x14ac:dyDescent="0.25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15"/>
      <c r="T233" s="4"/>
      <c r="U233" s="4"/>
      <c r="V233" s="4"/>
      <c r="W233" s="4"/>
      <c r="X233" s="4"/>
      <c r="Y233" s="4"/>
      <c r="Z233" s="4"/>
      <c r="AA233" s="4"/>
    </row>
    <row r="234" spans="1:27" ht="12.75" customHeight="1" x14ac:dyDescent="0.25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15"/>
      <c r="T234" s="4"/>
      <c r="U234" s="4"/>
      <c r="V234" s="4"/>
      <c r="W234" s="4"/>
      <c r="X234" s="4"/>
      <c r="Y234" s="4"/>
      <c r="Z234" s="4"/>
      <c r="AA234" s="4"/>
    </row>
    <row r="235" spans="1:27" ht="12.75" customHeight="1" x14ac:dyDescent="0.25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15"/>
      <c r="T235" s="4"/>
      <c r="U235" s="4"/>
      <c r="V235" s="4"/>
      <c r="W235" s="4"/>
      <c r="X235" s="4"/>
      <c r="Y235" s="4"/>
      <c r="Z235" s="4"/>
      <c r="AA235" s="4"/>
    </row>
    <row r="236" spans="1:27" ht="12.75" customHeight="1" x14ac:dyDescent="0.25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15"/>
      <c r="T236" s="4"/>
      <c r="U236" s="4"/>
      <c r="V236" s="4"/>
      <c r="W236" s="4"/>
      <c r="X236" s="4"/>
      <c r="Y236" s="4"/>
      <c r="Z236" s="4"/>
      <c r="AA236" s="4"/>
    </row>
    <row r="237" spans="1:27" ht="12.75" customHeight="1" x14ac:dyDescent="0.25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15"/>
      <c r="T237" s="4"/>
      <c r="U237" s="4"/>
      <c r="V237" s="4"/>
      <c r="W237" s="4"/>
      <c r="X237" s="4"/>
      <c r="Y237" s="4"/>
      <c r="Z237" s="4"/>
      <c r="AA237" s="4"/>
    </row>
    <row r="238" spans="1:27" ht="12.75" customHeight="1" x14ac:dyDescent="0.25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15"/>
      <c r="T238" s="4"/>
      <c r="U238" s="4"/>
      <c r="V238" s="4"/>
      <c r="W238" s="4"/>
      <c r="X238" s="4"/>
      <c r="Y238" s="4"/>
      <c r="Z238" s="4"/>
      <c r="AA238" s="4"/>
    </row>
    <row r="239" spans="1:27" ht="12.75" customHeight="1" x14ac:dyDescent="0.25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15"/>
      <c r="T239" s="4"/>
      <c r="U239" s="4"/>
      <c r="V239" s="4"/>
      <c r="W239" s="4"/>
      <c r="X239" s="4"/>
      <c r="Y239" s="4"/>
      <c r="Z239" s="4"/>
      <c r="AA239" s="4"/>
    </row>
    <row r="240" spans="1:27" ht="12.75" customHeight="1" x14ac:dyDescent="0.25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15"/>
      <c r="T240" s="4"/>
      <c r="U240" s="4"/>
      <c r="V240" s="4"/>
      <c r="W240" s="4"/>
      <c r="X240" s="4"/>
      <c r="Y240" s="4"/>
      <c r="Z240" s="4"/>
      <c r="AA240" s="4"/>
    </row>
    <row r="241" spans="1:27" ht="12.75" customHeight="1" x14ac:dyDescent="0.25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15"/>
      <c r="T241" s="4"/>
      <c r="U241" s="4"/>
      <c r="V241" s="4"/>
      <c r="W241" s="4"/>
      <c r="X241" s="4"/>
      <c r="Y241" s="4"/>
      <c r="Z241" s="4"/>
      <c r="AA241" s="4"/>
    </row>
    <row r="242" spans="1:27" ht="12.75" customHeight="1" x14ac:dyDescent="0.25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15"/>
      <c r="T242" s="4"/>
      <c r="U242" s="4"/>
      <c r="V242" s="4"/>
      <c r="W242" s="4"/>
      <c r="X242" s="4"/>
      <c r="Y242" s="4"/>
      <c r="Z242" s="4"/>
      <c r="AA242" s="4"/>
    </row>
    <row r="243" spans="1:27" ht="12.75" customHeight="1" x14ac:dyDescent="0.25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15"/>
      <c r="T243" s="4"/>
      <c r="U243" s="4"/>
      <c r="V243" s="4"/>
      <c r="W243" s="4"/>
      <c r="X243" s="4"/>
      <c r="Y243" s="4"/>
      <c r="Z243" s="4"/>
      <c r="AA243" s="4"/>
    </row>
    <row r="244" spans="1:27" ht="12.75" customHeight="1" x14ac:dyDescent="0.25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15"/>
      <c r="T244" s="4"/>
      <c r="U244" s="4"/>
      <c r="V244" s="4"/>
      <c r="W244" s="4"/>
      <c r="X244" s="4"/>
      <c r="Y244" s="4"/>
      <c r="Z244" s="4"/>
      <c r="AA244" s="4"/>
    </row>
    <row r="245" spans="1:27" ht="12.75" customHeight="1" x14ac:dyDescent="0.25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15"/>
      <c r="T245" s="4"/>
      <c r="U245" s="4"/>
      <c r="V245" s="4"/>
      <c r="W245" s="4"/>
      <c r="X245" s="4"/>
      <c r="Y245" s="4"/>
      <c r="Z245" s="4"/>
      <c r="AA245" s="4"/>
    </row>
    <row r="246" spans="1:27" ht="12.75" customHeight="1" x14ac:dyDescent="0.25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15"/>
      <c r="T246" s="4"/>
      <c r="U246" s="4"/>
      <c r="V246" s="4"/>
      <c r="W246" s="4"/>
      <c r="X246" s="4"/>
      <c r="Y246" s="4"/>
      <c r="Z246" s="4"/>
      <c r="AA246" s="4"/>
    </row>
    <row r="247" spans="1:27" ht="12.75" customHeight="1" x14ac:dyDescent="0.25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15"/>
      <c r="T247" s="4"/>
      <c r="U247" s="4"/>
      <c r="V247" s="4"/>
      <c r="W247" s="4"/>
      <c r="X247" s="4"/>
      <c r="Y247" s="4"/>
      <c r="Z247" s="4"/>
      <c r="AA247" s="4"/>
    </row>
    <row r="248" spans="1:27" ht="12.75" customHeight="1" x14ac:dyDescent="0.25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15"/>
      <c r="T248" s="4"/>
      <c r="U248" s="4"/>
      <c r="V248" s="4"/>
      <c r="W248" s="4"/>
      <c r="X248" s="4"/>
      <c r="Y248" s="4"/>
      <c r="Z248" s="4"/>
      <c r="AA248" s="4"/>
    </row>
    <row r="249" spans="1:27" ht="12.75" customHeight="1" x14ac:dyDescent="0.25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15"/>
      <c r="T249" s="4"/>
      <c r="U249" s="4"/>
      <c r="V249" s="4"/>
      <c r="W249" s="4"/>
      <c r="X249" s="4"/>
      <c r="Y249" s="4"/>
      <c r="Z249" s="4"/>
      <c r="AA249" s="4"/>
    </row>
    <row r="250" spans="1:27" ht="12.75" customHeight="1" x14ac:dyDescent="0.25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15"/>
      <c r="T250" s="4"/>
      <c r="U250" s="4"/>
      <c r="V250" s="4"/>
      <c r="W250" s="4"/>
      <c r="X250" s="4"/>
      <c r="Y250" s="4"/>
      <c r="Z250" s="4"/>
      <c r="AA250" s="4"/>
    </row>
    <row r="251" spans="1:27" ht="12.75" customHeight="1" x14ac:dyDescent="0.25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15"/>
      <c r="T251" s="4"/>
      <c r="U251" s="4"/>
      <c r="V251" s="4"/>
      <c r="W251" s="4"/>
      <c r="X251" s="4"/>
      <c r="Y251" s="4"/>
      <c r="Z251" s="4"/>
      <c r="AA251" s="4"/>
    </row>
    <row r="252" spans="1:27" ht="12.75" customHeight="1" x14ac:dyDescent="0.25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15"/>
      <c r="T252" s="4"/>
      <c r="U252" s="4"/>
      <c r="V252" s="4"/>
      <c r="W252" s="4"/>
      <c r="X252" s="4"/>
      <c r="Y252" s="4"/>
      <c r="Z252" s="4"/>
      <c r="AA252" s="4"/>
    </row>
    <row r="253" spans="1:27" ht="12.75" customHeight="1" x14ac:dyDescent="0.25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15"/>
      <c r="T253" s="4"/>
      <c r="U253" s="4"/>
      <c r="V253" s="4"/>
      <c r="W253" s="4"/>
      <c r="X253" s="4"/>
      <c r="Y253" s="4"/>
      <c r="Z253" s="4"/>
      <c r="AA253" s="4"/>
    </row>
    <row r="254" spans="1:27" ht="12.75" customHeight="1" x14ac:dyDescent="0.25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15"/>
      <c r="T254" s="4"/>
      <c r="U254" s="4"/>
      <c r="V254" s="4"/>
      <c r="W254" s="4"/>
      <c r="X254" s="4"/>
      <c r="Y254" s="4"/>
      <c r="Z254" s="4"/>
      <c r="AA254" s="4"/>
    </row>
    <row r="255" spans="1:27" ht="12.75" customHeight="1" x14ac:dyDescent="0.25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15"/>
      <c r="T255" s="4"/>
      <c r="U255" s="4"/>
      <c r="V255" s="4"/>
      <c r="W255" s="4"/>
      <c r="X255" s="4"/>
      <c r="Y255" s="4"/>
      <c r="Z255" s="4"/>
      <c r="AA255" s="4"/>
    </row>
    <row r="256" spans="1:27" ht="12.75" customHeight="1" x14ac:dyDescent="0.25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15"/>
      <c r="T256" s="4"/>
      <c r="U256" s="4"/>
      <c r="V256" s="4"/>
      <c r="W256" s="4"/>
      <c r="X256" s="4"/>
      <c r="Y256" s="4"/>
      <c r="Z256" s="4"/>
      <c r="AA256" s="4"/>
    </row>
    <row r="257" spans="1:27" ht="12.75" customHeight="1" x14ac:dyDescent="0.25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15"/>
      <c r="T257" s="4"/>
      <c r="U257" s="4"/>
      <c r="V257" s="4"/>
      <c r="W257" s="4"/>
      <c r="X257" s="4"/>
      <c r="Y257" s="4"/>
      <c r="Z257" s="4"/>
      <c r="AA257" s="4"/>
    </row>
    <row r="258" spans="1:27" ht="12.75" customHeight="1" x14ac:dyDescent="0.25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15"/>
      <c r="T258" s="4"/>
      <c r="U258" s="4"/>
      <c r="V258" s="4"/>
      <c r="W258" s="4"/>
      <c r="X258" s="4"/>
      <c r="Y258" s="4"/>
      <c r="Z258" s="4"/>
      <c r="AA258" s="4"/>
    </row>
    <row r="259" spans="1:27" ht="12.75" customHeight="1" x14ac:dyDescent="0.25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15"/>
      <c r="T259" s="4"/>
      <c r="U259" s="4"/>
      <c r="V259" s="4"/>
      <c r="W259" s="4"/>
      <c r="X259" s="4"/>
      <c r="Y259" s="4"/>
      <c r="Z259" s="4"/>
      <c r="AA259" s="4"/>
    </row>
    <row r="260" spans="1:27" ht="12.75" customHeight="1" x14ac:dyDescent="0.25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15"/>
      <c r="T260" s="4"/>
      <c r="U260" s="4"/>
      <c r="V260" s="4"/>
      <c r="W260" s="4"/>
      <c r="X260" s="4"/>
      <c r="Y260" s="4"/>
      <c r="Z260" s="4"/>
      <c r="AA260" s="4"/>
    </row>
    <row r="261" spans="1:27" ht="12.75" customHeight="1" x14ac:dyDescent="0.25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15"/>
      <c r="T261" s="4"/>
      <c r="U261" s="4"/>
      <c r="V261" s="4"/>
      <c r="W261" s="4"/>
      <c r="X261" s="4"/>
      <c r="Y261" s="4"/>
      <c r="Z261" s="4"/>
      <c r="AA261" s="4"/>
    </row>
    <row r="262" spans="1:27" ht="12.75" customHeight="1" x14ac:dyDescent="0.25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15"/>
      <c r="T262" s="4"/>
      <c r="U262" s="4"/>
      <c r="V262" s="4"/>
      <c r="W262" s="4"/>
      <c r="X262" s="4"/>
      <c r="Y262" s="4"/>
      <c r="Z262" s="4"/>
      <c r="AA262" s="4"/>
    </row>
    <row r="263" spans="1:27" ht="12.75" customHeight="1" x14ac:dyDescent="0.25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15"/>
      <c r="T263" s="4"/>
      <c r="U263" s="4"/>
      <c r="V263" s="4"/>
      <c r="W263" s="4"/>
      <c r="X263" s="4"/>
      <c r="Y263" s="4"/>
      <c r="Z263" s="4"/>
      <c r="AA263" s="4"/>
    </row>
    <row r="264" spans="1:27" ht="12.75" customHeight="1" x14ac:dyDescent="0.25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15"/>
      <c r="T264" s="4"/>
      <c r="U264" s="4"/>
      <c r="V264" s="4"/>
      <c r="W264" s="4"/>
      <c r="X264" s="4"/>
      <c r="Y264" s="4"/>
      <c r="Z264" s="4"/>
      <c r="AA264" s="4"/>
    </row>
    <row r="265" spans="1:27" ht="12.75" customHeight="1" x14ac:dyDescent="0.25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15"/>
      <c r="T265" s="4"/>
      <c r="U265" s="4"/>
      <c r="V265" s="4"/>
      <c r="W265" s="4"/>
      <c r="X265" s="4"/>
      <c r="Y265" s="4"/>
      <c r="Z265" s="4"/>
      <c r="AA265" s="4"/>
    </row>
    <row r="266" spans="1:27" ht="12.75" customHeight="1" x14ac:dyDescent="0.25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15"/>
      <c r="T266" s="4"/>
      <c r="U266" s="4"/>
      <c r="V266" s="4"/>
      <c r="W266" s="4"/>
      <c r="X266" s="4"/>
      <c r="Y266" s="4"/>
      <c r="Z266" s="4"/>
      <c r="AA266" s="4"/>
    </row>
    <row r="267" spans="1:27" ht="12.75" customHeight="1" x14ac:dyDescent="0.25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15"/>
      <c r="T267" s="4"/>
      <c r="U267" s="4"/>
      <c r="V267" s="4"/>
      <c r="W267" s="4"/>
      <c r="X267" s="4"/>
      <c r="Y267" s="4"/>
      <c r="Z267" s="4"/>
      <c r="AA267" s="4"/>
    </row>
    <row r="268" spans="1:27" ht="12.75" customHeight="1" x14ac:dyDescent="0.25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15"/>
      <c r="T268" s="4"/>
      <c r="U268" s="4"/>
      <c r="V268" s="4"/>
      <c r="W268" s="4"/>
      <c r="X268" s="4"/>
      <c r="Y268" s="4"/>
      <c r="Z268" s="4"/>
      <c r="AA268" s="4"/>
    </row>
    <row r="269" spans="1:27" ht="12.75" customHeight="1" x14ac:dyDescent="0.25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15"/>
      <c r="T269" s="4"/>
      <c r="U269" s="4"/>
      <c r="V269" s="4"/>
      <c r="W269" s="4"/>
      <c r="X269" s="4"/>
      <c r="Y269" s="4"/>
      <c r="Z269" s="4"/>
      <c r="AA269" s="4"/>
    </row>
    <row r="270" spans="1:27" ht="12.75" customHeight="1" x14ac:dyDescent="0.25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15"/>
      <c r="T270" s="4"/>
      <c r="U270" s="4"/>
      <c r="V270" s="4"/>
      <c r="W270" s="4"/>
      <c r="X270" s="4"/>
      <c r="Y270" s="4"/>
      <c r="Z270" s="4"/>
      <c r="AA270" s="4"/>
    </row>
    <row r="271" spans="1:27" ht="12.75" customHeight="1" x14ac:dyDescent="0.25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15"/>
      <c r="T271" s="4"/>
      <c r="U271" s="4"/>
      <c r="V271" s="4"/>
      <c r="W271" s="4"/>
      <c r="X271" s="4"/>
      <c r="Y271" s="4"/>
      <c r="Z271" s="4"/>
      <c r="AA271" s="4"/>
    </row>
    <row r="272" spans="1:27" ht="12.75" customHeight="1" x14ac:dyDescent="0.25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15"/>
      <c r="T272" s="4"/>
      <c r="U272" s="4"/>
      <c r="V272" s="4"/>
      <c r="W272" s="4"/>
      <c r="X272" s="4"/>
      <c r="Y272" s="4"/>
      <c r="Z272" s="4"/>
      <c r="AA272" s="4"/>
    </row>
    <row r="273" spans="1:27" ht="12.75" customHeight="1" x14ac:dyDescent="0.25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15"/>
      <c r="T273" s="4"/>
      <c r="U273" s="4"/>
      <c r="V273" s="4"/>
      <c r="W273" s="4"/>
      <c r="X273" s="4"/>
      <c r="Y273" s="4"/>
      <c r="Z273" s="4"/>
      <c r="AA273" s="4"/>
    </row>
    <row r="274" spans="1:27" ht="12.75" customHeight="1" x14ac:dyDescent="0.25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15"/>
      <c r="T274" s="4"/>
      <c r="U274" s="4"/>
      <c r="V274" s="4"/>
      <c r="W274" s="4"/>
      <c r="X274" s="4"/>
      <c r="Y274" s="4"/>
      <c r="Z274" s="4"/>
      <c r="AA274" s="4"/>
    </row>
    <row r="275" spans="1:27" ht="12.75" customHeight="1" x14ac:dyDescent="0.25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15"/>
      <c r="T275" s="4"/>
      <c r="U275" s="4"/>
      <c r="V275" s="4"/>
      <c r="W275" s="4"/>
      <c r="X275" s="4"/>
      <c r="Y275" s="4"/>
      <c r="Z275" s="4"/>
      <c r="AA275" s="4"/>
    </row>
    <row r="276" spans="1:27" ht="12.75" customHeight="1" x14ac:dyDescent="0.25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15"/>
      <c r="T276" s="4"/>
      <c r="U276" s="4"/>
      <c r="V276" s="4"/>
      <c r="W276" s="4"/>
      <c r="X276" s="4"/>
      <c r="Y276" s="4"/>
      <c r="Z276" s="4"/>
      <c r="AA276" s="4"/>
    </row>
    <row r="277" spans="1:27" ht="12.75" customHeight="1" x14ac:dyDescent="0.25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15"/>
      <c r="T277" s="4"/>
      <c r="U277" s="4"/>
      <c r="V277" s="4"/>
      <c r="W277" s="4"/>
      <c r="X277" s="4"/>
      <c r="Y277" s="4"/>
      <c r="Z277" s="4"/>
      <c r="AA277" s="4"/>
    </row>
    <row r="278" spans="1:27" ht="12.75" customHeight="1" x14ac:dyDescent="0.25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15"/>
      <c r="T278" s="4"/>
      <c r="U278" s="4"/>
      <c r="V278" s="4"/>
      <c r="W278" s="4"/>
      <c r="X278" s="4"/>
      <c r="Y278" s="4"/>
      <c r="Z278" s="4"/>
      <c r="AA278" s="4"/>
    </row>
    <row r="279" spans="1:27" ht="12.75" customHeight="1" x14ac:dyDescent="0.25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15"/>
      <c r="T279" s="4"/>
      <c r="U279" s="4"/>
      <c r="V279" s="4"/>
      <c r="W279" s="4"/>
      <c r="X279" s="4"/>
      <c r="Y279" s="4"/>
      <c r="Z279" s="4"/>
      <c r="AA279" s="4"/>
    </row>
    <row r="280" spans="1:27" ht="12.75" customHeight="1" x14ac:dyDescent="0.25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15"/>
      <c r="T280" s="4"/>
      <c r="U280" s="4"/>
      <c r="V280" s="4"/>
      <c r="W280" s="4"/>
      <c r="X280" s="4"/>
      <c r="Y280" s="4"/>
      <c r="Z280" s="4"/>
      <c r="AA280" s="4"/>
    </row>
    <row r="281" spans="1:27" ht="12.75" customHeight="1" x14ac:dyDescent="0.25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15"/>
      <c r="T281" s="4"/>
      <c r="U281" s="4"/>
      <c r="V281" s="4"/>
      <c r="W281" s="4"/>
      <c r="X281" s="4"/>
      <c r="Y281" s="4"/>
      <c r="Z281" s="4"/>
      <c r="AA281" s="4"/>
    </row>
    <row r="282" spans="1:27" ht="12.75" customHeight="1" x14ac:dyDescent="0.25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15"/>
      <c r="T282" s="4"/>
      <c r="U282" s="4"/>
      <c r="V282" s="4"/>
      <c r="W282" s="4"/>
      <c r="X282" s="4"/>
      <c r="Y282" s="4"/>
      <c r="Z282" s="4"/>
      <c r="AA282" s="4"/>
    </row>
    <row r="283" spans="1:27" ht="12.75" customHeight="1" x14ac:dyDescent="0.25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15"/>
      <c r="T283" s="4"/>
      <c r="U283" s="4"/>
      <c r="V283" s="4"/>
      <c r="W283" s="4"/>
      <c r="X283" s="4"/>
      <c r="Y283" s="4"/>
      <c r="Z283" s="4"/>
      <c r="AA283" s="4"/>
    </row>
    <row r="284" spans="1:27" ht="12.75" customHeight="1" x14ac:dyDescent="0.25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15"/>
      <c r="T284" s="4"/>
      <c r="U284" s="4"/>
      <c r="V284" s="4"/>
      <c r="W284" s="4"/>
      <c r="X284" s="4"/>
      <c r="Y284" s="4"/>
      <c r="Z284" s="4"/>
      <c r="AA284" s="4"/>
    </row>
    <row r="285" spans="1:27" ht="12.75" customHeight="1" x14ac:dyDescent="0.25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15"/>
      <c r="T285" s="4"/>
      <c r="U285" s="4"/>
      <c r="V285" s="4"/>
      <c r="W285" s="4"/>
      <c r="X285" s="4"/>
      <c r="Y285" s="4"/>
      <c r="Z285" s="4"/>
      <c r="AA285" s="4"/>
    </row>
    <row r="286" spans="1:27" ht="12.75" customHeight="1" x14ac:dyDescent="0.25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15"/>
      <c r="T286" s="4"/>
      <c r="U286" s="4"/>
      <c r="V286" s="4"/>
      <c r="W286" s="4"/>
      <c r="X286" s="4"/>
      <c r="Y286" s="4"/>
      <c r="Z286" s="4"/>
      <c r="AA286" s="4"/>
    </row>
    <row r="287" spans="1:27" ht="12.75" customHeight="1" x14ac:dyDescent="0.25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15"/>
      <c r="T287" s="4"/>
      <c r="U287" s="4"/>
      <c r="V287" s="4"/>
      <c r="W287" s="4"/>
      <c r="X287" s="4"/>
      <c r="Y287" s="4"/>
      <c r="Z287" s="4"/>
      <c r="AA287" s="4"/>
    </row>
    <row r="288" spans="1:27" ht="12.75" customHeight="1" x14ac:dyDescent="0.25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15"/>
      <c r="T288" s="4"/>
      <c r="U288" s="4"/>
      <c r="V288" s="4"/>
      <c r="W288" s="4"/>
      <c r="X288" s="4"/>
      <c r="Y288" s="4"/>
      <c r="Z288" s="4"/>
      <c r="AA288" s="4"/>
    </row>
    <row r="289" spans="1:27" ht="12.75" customHeight="1" x14ac:dyDescent="0.25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15"/>
      <c r="T289" s="4"/>
      <c r="U289" s="4"/>
      <c r="V289" s="4"/>
      <c r="W289" s="4"/>
      <c r="X289" s="4"/>
      <c r="Y289" s="4"/>
      <c r="Z289" s="4"/>
      <c r="AA289" s="4"/>
    </row>
    <row r="290" spans="1:27" ht="12.75" customHeight="1" x14ac:dyDescent="0.25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15"/>
      <c r="T290" s="4"/>
      <c r="U290" s="4"/>
      <c r="V290" s="4"/>
      <c r="W290" s="4"/>
      <c r="X290" s="4"/>
      <c r="Y290" s="4"/>
      <c r="Z290" s="4"/>
      <c r="AA290" s="4"/>
    </row>
    <row r="291" spans="1:27" ht="12.75" customHeight="1" x14ac:dyDescent="0.25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15"/>
      <c r="T291" s="4"/>
      <c r="U291" s="4"/>
      <c r="V291" s="4"/>
      <c r="W291" s="4"/>
      <c r="X291" s="4"/>
      <c r="Y291" s="4"/>
      <c r="Z291" s="4"/>
      <c r="AA291" s="4"/>
    </row>
    <row r="292" spans="1:27" ht="12.75" customHeight="1" x14ac:dyDescent="0.25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15"/>
      <c r="T292" s="4"/>
      <c r="U292" s="4"/>
      <c r="V292" s="4"/>
      <c r="W292" s="4"/>
      <c r="X292" s="4"/>
      <c r="Y292" s="4"/>
      <c r="Z292" s="4"/>
      <c r="AA292" s="4"/>
    </row>
    <row r="293" spans="1:27" ht="12.75" customHeight="1" x14ac:dyDescent="0.25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15"/>
      <c r="T293" s="4"/>
      <c r="U293" s="4"/>
      <c r="V293" s="4"/>
      <c r="W293" s="4"/>
      <c r="X293" s="4"/>
      <c r="Y293" s="4"/>
      <c r="Z293" s="4"/>
      <c r="AA293" s="4"/>
    </row>
    <row r="294" spans="1:27" ht="12.75" customHeight="1" x14ac:dyDescent="0.25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15"/>
      <c r="T294" s="4"/>
      <c r="U294" s="4"/>
      <c r="V294" s="4"/>
      <c r="W294" s="4"/>
      <c r="X294" s="4"/>
      <c r="Y294" s="4"/>
      <c r="Z294" s="4"/>
      <c r="AA294" s="4"/>
    </row>
    <row r="295" spans="1:27" ht="12.75" customHeight="1" x14ac:dyDescent="0.25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15"/>
      <c r="T295" s="4"/>
      <c r="U295" s="4"/>
      <c r="V295" s="4"/>
      <c r="W295" s="4"/>
      <c r="X295" s="4"/>
      <c r="Y295" s="4"/>
      <c r="Z295" s="4"/>
      <c r="AA295" s="4"/>
    </row>
    <row r="296" spans="1:27" ht="12.75" customHeight="1" x14ac:dyDescent="0.25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15"/>
      <c r="T296" s="4"/>
      <c r="U296" s="4"/>
      <c r="V296" s="4"/>
      <c r="W296" s="4"/>
      <c r="X296" s="4"/>
      <c r="Y296" s="4"/>
      <c r="Z296" s="4"/>
      <c r="AA296" s="4"/>
    </row>
    <row r="297" spans="1:27" ht="12.75" customHeight="1" x14ac:dyDescent="0.25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15"/>
      <c r="T297" s="4"/>
      <c r="U297" s="4"/>
      <c r="V297" s="4"/>
      <c r="W297" s="4"/>
      <c r="X297" s="4"/>
      <c r="Y297" s="4"/>
      <c r="Z297" s="4"/>
      <c r="AA297" s="4"/>
    </row>
    <row r="298" spans="1:27" ht="12.75" customHeight="1" x14ac:dyDescent="0.25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15"/>
      <c r="T298" s="4"/>
      <c r="U298" s="4"/>
      <c r="V298" s="4"/>
      <c r="W298" s="4"/>
      <c r="X298" s="4"/>
      <c r="Y298" s="4"/>
      <c r="Z298" s="4"/>
      <c r="AA298" s="4"/>
    </row>
    <row r="299" spans="1:27" ht="12.75" customHeight="1" x14ac:dyDescent="0.25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15"/>
      <c r="T299" s="4"/>
      <c r="U299" s="4"/>
      <c r="V299" s="4"/>
      <c r="W299" s="4"/>
      <c r="X299" s="4"/>
      <c r="Y299" s="4"/>
      <c r="Z299" s="4"/>
      <c r="AA299" s="4"/>
    </row>
    <row r="300" spans="1:27" ht="12.75" customHeight="1" x14ac:dyDescent="0.25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15"/>
      <c r="T300" s="4"/>
      <c r="U300" s="4"/>
      <c r="V300" s="4"/>
      <c r="W300" s="4"/>
      <c r="X300" s="4"/>
      <c r="Y300" s="4"/>
      <c r="Z300" s="4"/>
      <c r="AA300" s="4"/>
    </row>
    <row r="301" spans="1:27" ht="12.75" customHeight="1" x14ac:dyDescent="0.25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15"/>
      <c r="T301" s="4"/>
      <c r="U301" s="4"/>
      <c r="V301" s="4"/>
      <c r="W301" s="4"/>
      <c r="X301" s="4"/>
      <c r="Y301" s="4"/>
      <c r="Z301" s="4"/>
      <c r="AA301" s="4"/>
    </row>
    <row r="302" spans="1:27" ht="12.75" customHeight="1" x14ac:dyDescent="0.25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15"/>
      <c r="T302" s="4"/>
      <c r="U302" s="4"/>
      <c r="V302" s="4"/>
      <c r="W302" s="4"/>
      <c r="X302" s="4"/>
      <c r="Y302" s="4"/>
      <c r="Z302" s="4"/>
      <c r="AA302" s="4"/>
    </row>
    <row r="303" spans="1:27" ht="12.75" customHeight="1" x14ac:dyDescent="0.25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15"/>
      <c r="T303" s="4"/>
      <c r="U303" s="4"/>
      <c r="V303" s="4"/>
      <c r="W303" s="4"/>
      <c r="X303" s="4"/>
      <c r="Y303" s="4"/>
      <c r="Z303" s="4"/>
      <c r="AA303" s="4"/>
    </row>
    <row r="304" spans="1:27" ht="12.75" customHeight="1" x14ac:dyDescent="0.25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15"/>
      <c r="T304" s="4"/>
      <c r="U304" s="4"/>
      <c r="V304" s="4"/>
      <c r="W304" s="4"/>
      <c r="X304" s="4"/>
      <c r="Y304" s="4"/>
      <c r="Z304" s="4"/>
      <c r="AA304" s="4"/>
    </row>
    <row r="305" spans="1:27" ht="12.75" customHeight="1" x14ac:dyDescent="0.25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15"/>
      <c r="T305" s="4"/>
      <c r="U305" s="4"/>
      <c r="V305" s="4"/>
      <c r="W305" s="4"/>
      <c r="X305" s="4"/>
      <c r="Y305" s="4"/>
      <c r="Z305" s="4"/>
      <c r="AA305" s="4"/>
    </row>
    <row r="306" spans="1:27" ht="12.75" customHeight="1" x14ac:dyDescent="0.25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15"/>
      <c r="T306" s="4"/>
      <c r="U306" s="4"/>
      <c r="V306" s="4"/>
      <c r="W306" s="4"/>
      <c r="X306" s="4"/>
      <c r="Y306" s="4"/>
      <c r="Z306" s="4"/>
      <c r="AA306" s="4"/>
    </row>
    <row r="307" spans="1:27" ht="12.75" customHeight="1" x14ac:dyDescent="0.25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15"/>
      <c r="T307" s="4"/>
      <c r="U307" s="4"/>
      <c r="V307" s="4"/>
      <c r="W307" s="4"/>
      <c r="X307" s="4"/>
      <c r="Y307" s="4"/>
      <c r="Z307" s="4"/>
      <c r="AA307" s="4"/>
    </row>
    <row r="308" spans="1:27" ht="12.75" customHeight="1" x14ac:dyDescent="0.25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15"/>
      <c r="T308" s="4"/>
      <c r="U308" s="4"/>
      <c r="V308" s="4"/>
      <c r="W308" s="4"/>
      <c r="X308" s="4"/>
      <c r="Y308" s="4"/>
      <c r="Z308" s="4"/>
      <c r="AA308" s="4"/>
    </row>
    <row r="309" spans="1:27" ht="12.75" customHeight="1" x14ac:dyDescent="0.25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15"/>
      <c r="T309" s="4"/>
      <c r="U309" s="4"/>
      <c r="V309" s="4"/>
      <c r="W309" s="4"/>
      <c r="X309" s="4"/>
      <c r="Y309" s="4"/>
      <c r="Z309" s="4"/>
      <c r="AA309" s="4"/>
    </row>
    <row r="310" spans="1:27" ht="12.75" customHeight="1" x14ac:dyDescent="0.25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15"/>
      <c r="T310" s="4"/>
      <c r="U310" s="4"/>
      <c r="V310" s="4"/>
      <c r="W310" s="4"/>
      <c r="X310" s="4"/>
      <c r="Y310" s="4"/>
      <c r="Z310" s="4"/>
      <c r="AA310" s="4"/>
    </row>
    <row r="311" spans="1:27" ht="12.75" customHeight="1" x14ac:dyDescent="0.25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15"/>
      <c r="T311" s="4"/>
      <c r="U311" s="4"/>
      <c r="V311" s="4"/>
      <c r="W311" s="4"/>
      <c r="X311" s="4"/>
      <c r="Y311" s="4"/>
      <c r="Z311" s="4"/>
      <c r="AA311" s="4"/>
    </row>
    <row r="312" spans="1:27" ht="12.75" customHeight="1" x14ac:dyDescent="0.25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15"/>
      <c r="T312" s="4"/>
      <c r="U312" s="4"/>
      <c r="V312" s="4"/>
      <c r="W312" s="4"/>
      <c r="X312" s="4"/>
      <c r="Y312" s="4"/>
      <c r="Z312" s="4"/>
      <c r="AA312" s="4"/>
    </row>
    <row r="313" spans="1:27" ht="12.75" customHeight="1" x14ac:dyDescent="0.25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15"/>
      <c r="T313" s="4"/>
      <c r="U313" s="4"/>
      <c r="V313" s="4"/>
      <c r="W313" s="4"/>
      <c r="X313" s="4"/>
      <c r="Y313" s="4"/>
      <c r="Z313" s="4"/>
      <c r="AA313" s="4"/>
    </row>
    <row r="314" spans="1:27" ht="12.75" customHeight="1" x14ac:dyDescent="0.25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15"/>
      <c r="T314" s="4"/>
      <c r="U314" s="4"/>
      <c r="V314" s="4"/>
      <c r="W314" s="4"/>
      <c r="X314" s="4"/>
      <c r="Y314" s="4"/>
      <c r="Z314" s="4"/>
      <c r="AA314" s="4"/>
    </row>
    <row r="315" spans="1:27" ht="12.75" customHeight="1" x14ac:dyDescent="0.25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15"/>
      <c r="T315" s="4"/>
      <c r="U315" s="4"/>
      <c r="V315" s="4"/>
      <c r="W315" s="4"/>
      <c r="X315" s="4"/>
      <c r="Y315" s="4"/>
      <c r="Z315" s="4"/>
      <c r="AA315" s="4"/>
    </row>
    <row r="316" spans="1:27" ht="12.75" customHeight="1" x14ac:dyDescent="0.25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15"/>
      <c r="T316" s="4"/>
      <c r="U316" s="4"/>
      <c r="V316" s="4"/>
      <c r="W316" s="4"/>
      <c r="X316" s="4"/>
      <c r="Y316" s="4"/>
      <c r="Z316" s="4"/>
      <c r="AA316" s="4"/>
    </row>
    <row r="317" spans="1:27" ht="12.75" customHeight="1" x14ac:dyDescent="0.25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15"/>
      <c r="T317" s="4"/>
      <c r="U317" s="4"/>
      <c r="V317" s="4"/>
      <c r="W317" s="4"/>
      <c r="X317" s="4"/>
      <c r="Y317" s="4"/>
      <c r="Z317" s="4"/>
      <c r="AA317" s="4"/>
    </row>
    <row r="318" spans="1:27" ht="12.75" customHeight="1" x14ac:dyDescent="0.25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15"/>
      <c r="T318" s="4"/>
      <c r="U318" s="4"/>
      <c r="V318" s="4"/>
      <c r="W318" s="4"/>
      <c r="X318" s="4"/>
      <c r="Y318" s="4"/>
      <c r="Z318" s="4"/>
      <c r="AA318" s="4"/>
    </row>
    <row r="319" spans="1:27" ht="12.75" customHeight="1" x14ac:dyDescent="0.25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15"/>
      <c r="T319" s="4"/>
      <c r="U319" s="4"/>
      <c r="V319" s="4"/>
      <c r="W319" s="4"/>
      <c r="X319" s="4"/>
      <c r="Y319" s="4"/>
      <c r="Z319" s="4"/>
      <c r="AA319" s="4"/>
    </row>
    <row r="320" spans="1:27" ht="12.75" customHeight="1" x14ac:dyDescent="0.25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15"/>
      <c r="T320" s="4"/>
      <c r="U320" s="4"/>
      <c r="V320" s="4"/>
      <c r="W320" s="4"/>
      <c r="X320" s="4"/>
      <c r="Y320" s="4"/>
      <c r="Z320" s="4"/>
      <c r="AA320" s="4"/>
    </row>
    <row r="321" spans="1:27" ht="12.75" customHeight="1" x14ac:dyDescent="0.25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15"/>
      <c r="T321" s="4"/>
      <c r="U321" s="4"/>
      <c r="V321" s="4"/>
      <c r="W321" s="4"/>
      <c r="X321" s="4"/>
      <c r="Y321" s="4"/>
      <c r="Z321" s="4"/>
      <c r="AA321" s="4"/>
    </row>
    <row r="322" spans="1:27" ht="12.75" customHeight="1" x14ac:dyDescent="0.25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15"/>
      <c r="T322" s="4"/>
      <c r="U322" s="4"/>
      <c r="V322" s="4"/>
      <c r="W322" s="4"/>
      <c r="X322" s="4"/>
      <c r="Y322" s="4"/>
      <c r="Z322" s="4"/>
      <c r="AA322" s="4"/>
    </row>
    <row r="323" spans="1:27" ht="12.75" customHeight="1" x14ac:dyDescent="0.25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15"/>
      <c r="T323" s="4"/>
      <c r="U323" s="4"/>
      <c r="V323" s="4"/>
      <c r="W323" s="4"/>
      <c r="X323" s="4"/>
      <c r="Y323" s="4"/>
      <c r="Z323" s="4"/>
      <c r="AA323" s="4"/>
    </row>
    <row r="324" spans="1:27" ht="12.75" customHeight="1" x14ac:dyDescent="0.25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15"/>
      <c r="T324" s="4"/>
      <c r="U324" s="4"/>
      <c r="V324" s="4"/>
      <c r="W324" s="4"/>
      <c r="X324" s="4"/>
      <c r="Y324" s="4"/>
      <c r="Z324" s="4"/>
      <c r="AA324" s="4"/>
    </row>
    <row r="325" spans="1:27" ht="12.75" customHeight="1" x14ac:dyDescent="0.25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15"/>
      <c r="T325" s="4"/>
      <c r="U325" s="4"/>
      <c r="V325" s="4"/>
      <c r="W325" s="4"/>
      <c r="X325" s="4"/>
      <c r="Y325" s="4"/>
      <c r="Z325" s="4"/>
      <c r="AA325" s="4"/>
    </row>
    <row r="326" spans="1:27" ht="12.75" customHeight="1" x14ac:dyDescent="0.25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15"/>
      <c r="T326" s="4"/>
      <c r="U326" s="4"/>
      <c r="V326" s="4"/>
      <c r="W326" s="4"/>
      <c r="X326" s="4"/>
      <c r="Y326" s="4"/>
      <c r="Z326" s="4"/>
      <c r="AA326" s="4"/>
    </row>
    <row r="327" spans="1:27" ht="12.75" customHeight="1" x14ac:dyDescent="0.25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15"/>
      <c r="T327" s="4"/>
      <c r="U327" s="4"/>
      <c r="V327" s="4"/>
      <c r="W327" s="4"/>
      <c r="X327" s="4"/>
      <c r="Y327" s="4"/>
      <c r="Z327" s="4"/>
      <c r="AA327" s="4"/>
    </row>
    <row r="328" spans="1:27" ht="12.75" customHeight="1" x14ac:dyDescent="0.25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15"/>
      <c r="T328" s="4"/>
      <c r="U328" s="4"/>
      <c r="V328" s="4"/>
      <c r="W328" s="4"/>
      <c r="X328" s="4"/>
      <c r="Y328" s="4"/>
      <c r="Z328" s="4"/>
      <c r="AA328" s="4"/>
    </row>
    <row r="329" spans="1:27" ht="12.75" customHeight="1" x14ac:dyDescent="0.25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15"/>
      <c r="T329" s="4"/>
      <c r="U329" s="4"/>
      <c r="V329" s="4"/>
      <c r="W329" s="4"/>
      <c r="X329" s="4"/>
      <c r="Y329" s="4"/>
      <c r="Z329" s="4"/>
      <c r="AA329" s="4"/>
    </row>
    <row r="330" spans="1:27" ht="12.75" customHeight="1" x14ac:dyDescent="0.25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15"/>
      <c r="T330" s="4"/>
      <c r="U330" s="4"/>
      <c r="V330" s="4"/>
      <c r="W330" s="4"/>
      <c r="X330" s="4"/>
      <c r="Y330" s="4"/>
      <c r="Z330" s="4"/>
      <c r="AA330" s="4"/>
    </row>
    <row r="331" spans="1:27" ht="12.75" customHeight="1" x14ac:dyDescent="0.25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15"/>
      <c r="T331" s="4"/>
      <c r="U331" s="4"/>
      <c r="V331" s="4"/>
      <c r="W331" s="4"/>
      <c r="X331" s="4"/>
      <c r="Y331" s="4"/>
      <c r="Z331" s="4"/>
      <c r="AA331" s="4"/>
    </row>
    <row r="332" spans="1:27" ht="12.75" customHeight="1" x14ac:dyDescent="0.25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15"/>
      <c r="T332" s="4"/>
      <c r="U332" s="4"/>
      <c r="V332" s="4"/>
      <c r="W332" s="4"/>
      <c r="X332" s="4"/>
      <c r="Y332" s="4"/>
      <c r="Z332" s="4"/>
      <c r="AA332" s="4"/>
    </row>
    <row r="333" spans="1:27" ht="12.75" customHeight="1" x14ac:dyDescent="0.25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15"/>
      <c r="T333" s="4"/>
      <c r="U333" s="4"/>
      <c r="V333" s="4"/>
      <c r="W333" s="4"/>
      <c r="X333" s="4"/>
      <c r="Y333" s="4"/>
      <c r="Z333" s="4"/>
      <c r="AA333" s="4"/>
    </row>
    <row r="334" spans="1:27" ht="12.75" customHeight="1" x14ac:dyDescent="0.25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15"/>
      <c r="T334" s="4"/>
      <c r="U334" s="4"/>
      <c r="V334" s="4"/>
      <c r="W334" s="4"/>
      <c r="X334" s="4"/>
      <c r="Y334" s="4"/>
      <c r="Z334" s="4"/>
      <c r="AA334" s="4"/>
    </row>
    <row r="335" spans="1:27" ht="12.75" customHeight="1" x14ac:dyDescent="0.25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15"/>
      <c r="T335" s="4"/>
      <c r="U335" s="4"/>
      <c r="V335" s="4"/>
      <c r="W335" s="4"/>
      <c r="X335" s="4"/>
      <c r="Y335" s="4"/>
      <c r="Z335" s="4"/>
      <c r="AA335" s="4"/>
    </row>
    <row r="336" spans="1:27" ht="12.75" customHeight="1" x14ac:dyDescent="0.25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15"/>
      <c r="T336" s="4"/>
      <c r="U336" s="4"/>
      <c r="V336" s="4"/>
      <c r="W336" s="4"/>
      <c r="X336" s="4"/>
      <c r="Y336" s="4"/>
      <c r="Z336" s="4"/>
      <c r="AA336" s="4"/>
    </row>
    <row r="337" spans="1:27" ht="12.75" customHeight="1" x14ac:dyDescent="0.25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15"/>
      <c r="T337" s="4"/>
      <c r="U337" s="4"/>
      <c r="V337" s="4"/>
      <c r="W337" s="4"/>
      <c r="X337" s="4"/>
      <c r="Y337" s="4"/>
      <c r="Z337" s="4"/>
      <c r="AA337" s="4"/>
    </row>
    <row r="338" spans="1:27" ht="12.75" customHeight="1" x14ac:dyDescent="0.25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15"/>
      <c r="T338" s="4"/>
      <c r="U338" s="4"/>
      <c r="V338" s="4"/>
      <c r="W338" s="4"/>
      <c r="X338" s="4"/>
      <c r="Y338" s="4"/>
      <c r="Z338" s="4"/>
      <c r="AA338" s="4"/>
    </row>
    <row r="339" spans="1:27" ht="12.75" customHeight="1" x14ac:dyDescent="0.25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15"/>
      <c r="T339" s="4"/>
      <c r="U339" s="4"/>
      <c r="V339" s="4"/>
      <c r="W339" s="4"/>
      <c r="X339" s="4"/>
      <c r="Y339" s="4"/>
      <c r="Z339" s="4"/>
      <c r="AA339" s="4"/>
    </row>
    <row r="340" spans="1:27" ht="12.75" customHeight="1" x14ac:dyDescent="0.25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15"/>
      <c r="T340" s="4"/>
      <c r="U340" s="4"/>
      <c r="V340" s="4"/>
      <c r="W340" s="4"/>
      <c r="X340" s="4"/>
      <c r="Y340" s="4"/>
      <c r="Z340" s="4"/>
      <c r="AA340" s="4"/>
    </row>
    <row r="341" spans="1:27" ht="12.75" customHeight="1" x14ac:dyDescent="0.25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15"/>
      <c r="T341" s="4"/>
      <c r="U341" s="4"/>
      <c r="V341" s="4"/>
      <c r="W341" s="4"/>
      <c r="X341" s="4"/>
      <c r="Y341" s="4"/>
      <c r="Z341" s="4"/>
      <c r="AA341" s="4"/>
    </row>
    <row r="342" spans="1:27" ht="12.75" customHeight="1" x14ac:dyDescent="0.25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15"/>
      <c r="T342" s="4"/>
      <c r="U342" s="4"/>
      <c r="V342" s="4"/>
      <c r="W342" s="4"/>
      <c r="X342" s="4"/>
      <c r="Y342" s="4"/>
      <c r="Z342" s="4"/>
      <c r="AA342" s="4"/>
    </row>
    <row r="343" spans="1:27" ht="12.75" customHeight="1" x14ac:dyDescent="0.25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15"/>
      <c r="T343" s="4"/>
      <c r="U343" s="4"/>
      <c r="V343" s="4"/>
      <c r="W343" s="4"/>
      <c r="X343" s="4"/>
      <c r="Y343" s="4"/>
      <c r="Z343" s="4"/>
      <c r="AA343" s="4"/>
    </row>
    <row r="344" spans="1:27" ht="12.75" customHeight="1" x14ac:dyDescent="0.25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15"/>
      <c r="T344" s="4"/>
      <c r="U344" s="4"/>
      <c r="V344" s="4"/>
      <c r="W344" s="4"/>
      <c r="X344" s="4"/>
      <c r="Y344" s="4"/>
      <c r="Z344" s="4"/>
      <c r="AA344" s="4"/>
    </row>
    <row r="345" spans="1:27" ht="12.75" customHeight="1" x14ac:dyDescent="0.25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15"/>
      <c r="T345" s="4"/>
      <c r="U345" s="4"/>
      <c r="V345" s="4"/>
      <c r="W345" s="4"/>
      <c r="X345" s="4"/>
      <c r="Y345" s="4"/>
      <c r="Z345" s="4"/>
      <c r="AA345" s="4"/>
    </row>
    <row r="346" spans="1:27" ht="12.75" customHeight="1" x14ac:dyDescent="0.25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15"/>
      <c r="T346" s="4"/>
      <c r="U346" s="4"/>
      <c r="V346" s="4"/>
      <c r="W346" s="4"/>
      <c r="X346" s="4"/>
      <c r="Y346" s="4"/>
      <c r="Z346" s="4"/>
      <c r="AA346" s="4"/>
    </row>
    <row r="347" spans="1:27" ht="12.75" customHeight="1" x14ac:dyDescent="0.25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15"/>
      <c r="T347" s="4"/>
      <c r="U347" s="4"/>
      <c r="V347" s="4"/>
      <c r="W347" s="4"/>
      <c r="X347" s="4"/>
      <c r="Y347" s="4"/>
      <c r="Z347" s="4"/>
      <c r="AA347" s="4"/>
    </row>
    <row r="348" spans="1:27" ht="12.75" customHeight="1" x14ac:dyDescent="0.25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15"/>
      <c r="T348" s="4"/>
      <c r="U348" s="4"/>
      <c r="V348" s="4"/>
      <c r="W348" s="4"/>
      <c r="X348" s="4"/>
      <c r="Y348" s="4"/>
      <c r="Z348" s="4"/>
      <c r="AA348" s="4"/>
    </row>
    <row r="349" spans="1:27" ht="12.75" customHeight="1" x14ac:dyDescent="0.25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15"/>
      <c r="T349" s="4"/>
      <c r="U349" s="4"/>
      <c r="V349" s="4"/>
      <c r="W349" s="4"/>
      <c r="X349" s="4"/>
      <c r="Y349" s="4"/>
      <c r="Z349" s="4"/>
      <c r="AA349" s="4"/>
    </row>
    <row r="350" spans="1:27" ht="12.75" customHeight="1" x14ac:dyDescent="0.25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15"/>
      <c r="T350" s="4"/>
      <c r="U350" s="4"/>
      <c r="V350" s="4"/>
      <c r="W350" s="4"/>
      <c r="X350" s="4"/>
      <c r="Y350" s="4"/>
      <c r="Z350" s="4"/>
      <c r="AA350" s="4"/>
    </row>
    <row r="351" spans="1:27" ht="12.75" customHeight="1" x14ac:dyDescent="0.25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15"/>
      <c r="T351" s="4"/>
      <c r="U351" s="4"/>
      <c r="V351" s="4"/>
      <c r="W351" s="4"/>
      <c r="X351" s="4"/>
      <c r="Y351" s="4"/>
      <c r="Z351" s="4"/>
      <c r="AA351" s="4"/>
    </row>
    <row r="352" spans="1:27" ht="12.75" customHeight="1" x14ac:dyDescent="0.25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15"/>
      <c r="T352" s="4"/>
      <c r="U352" s="4"/>
      <c r="V352" s="4"/>
      <c r="W352" s="4"/>
      <c r="X352" s="4"/>
      <c r="Y352" s="4"/>
      <c r="Z352" s="4"/>
      <c r="AA352" s="4"/>
    </row>
    <row r="353" spans="1:27" ht="12.75" customHeight="1" x14ac:dyDescent="0.25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15"/>
      <c r="T353" s="4"/>
      <c r="U353" s="4"/>
      <c r="V353" s="4"/>
      <c r="W353" s="4"/>
      <c r="X353" s="4"/>
      <c r="Y353" s="4"/>
      <c r="Z353" s="4"/>
      <c r="AA353" s="4"/>
    </row>
    <row r="354" spans="1:27" ht="12.75" customHeight="1" x14ac:dyDescent="0.25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15"/>
      <c r="T354" s="4"/>
      <c r="U354" s="4"/>
      <c r="V354" s="4"/>
      <c r="W354" s="4"/>
      <c r="X354" s="4"/>
      <c r="Y354" s="4"/>
      <c r="Z354" s="4"/>
      <c r="AA354" s="4"/>
    </row>
    <row r="355" spans="1:27" ht="12.75" customHeight="1" x14ac:dyDescent="0.25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15"/>
      <c r="T355" s="4"/>
      <c r="U355" s="4"/>
      <c r="V355" s="4"/>
      <c r="W355" s="4"/>
      <c r="X355" s="4"/>
      <c r="Y355" s="4"/>
      <c r="Z355" s="4"/>
      <c r="AA355" s="4"/>
    </row>
    <row r="356" spans="1:27" ht="12.75" customHeight="1" x14ac:dyDescent="0.25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15"/>
      <c r="T356" s="4"/>
      <c r="U356" s="4"/>
      <c r="V356" s="4"/>
      <c r="W356" s="4"/>
      <c r="X356" s="4"/>
      <c r="Y356" s="4"/>
      <c r="Z356" s="4"/>
      <c r="AA356" s="4"/>
    </row>
    <row r="357" spans="1:27" ht="12.75" customHeight="1" x14ac:dyDescent="0.25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15"/>
      <c r="T357" s="4"/>
      <c r="U357" s="4"/>
      <c r="V357" s="4"/>
      <c r="W357" s="4"/>
      <c r="X357" s="4"/>
      <c r="Y357" s="4"/>
      <c r="Z357" s="4"/>
      <c r="AA357" s="4"/>
    </row>
    <row r="358" spans="1:27" ht="12.75" customHeight="1" x14ac:dyDescent="0.25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15"/>
      <c r="T358" s="4"/>
      <c r="U358" s="4"/>
      <c r="V358" s="4"/>
      <c r="W358" s="4"/>
      <c r="X358" s="4"/>
      <c r="Y358" s="4"/>
      <c r="Z358" s="4"/>
      <c r="AA358" s="4"/>
    </row>
    <row r="359" spans="1:27" ht="12.75" customHeight="1" x14ac:dyDescent="0.25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15"/>
      <c r="T359" s="4"/>
      <c r="U359" s="4"/>
      <c r="V359" s="4"/>
      <c r="W359" s="4"/>
      <c r="X359" s="4"/>
      <c r="Y359" s="4"/>
      <c r="Z359" s="4"/>
      <c r="AA359" s="4"/>
    </row>
    <row r="360" spans="1:27" ht="12.75" customHeight="1" x14ac:dyDescent="0.25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15"/>
      <c r="T360" s="4"/>
      <c r="U360" s="4"/>
      <c r="V360" s="4"/>
      <c r="W360" s="4"/>
      <c r="X360" s="4"/>
      <c r="Y360" s="4"/>
      <c r="Z360" s="4"/>
      <c r="AA360" s="4"/>
    </row>
    <row r="361" spans="1:27" ht="12.75" customHeight="1" x14ac:dyDescent="0.25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15"/>
      <c r="T361" s="4"/>
      <c r="U361" s="4"/>
      <c r="V361" s="4"/>
      <c r="W361" s="4"/>
      <c r="X361" s="4"/>
      <c r="Y361" s="4"/>
      <c r="Z361" s="4"/>
      <c r="AA361" s="4"/>
    </row>
    <row r="362" spans="1:27" ht="12.75" customHeight="1" x14ac:dyDescent="0.25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15"/>
      <c r="T362" s="4"/>
      <c r="U362" s="4"/>
      <c r="V362" s="4"/>
      <c r="W362" s="4"/>
      <c r="X362" s="4"/>
      <c r="Y362" s="4"/>
      <c r="Z362" s="4"/>
      <c r="AA362" s="4"/>
    </row>
    <row r="363" spans="1:27" ht="12.75" customHeight="1" x14ac:dyDescent="0.25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15"/>
      <c r="T363" s="4"/>
      <c r="U363" s="4"/>
      <c r="V363" s="4"/>
      <c r="W363" s="4"/>
      <c r="X363" s="4"/>
      <c r="Y363" s="4"/>
      <c r="Z363" s="4"/>
      <c r="AA363" s="4"/>
    </row>
    <row r="364" spans="1:27" ht="12.75" customHeight="1" x14ac:dyDescent="0.25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15"/>
      <c r="T364" s="4"/>
      <c r="U364" s="4"/>
      <c r="V364" s="4"/>
      <c r="W364" s="4"/>
      <c r="X364" s="4"/>
      <c r="Y364" s="4"/>
      <c r="Z364" s="4"/>
      <c r="AA364" s="4"/>
    </row>
    <row r="365" spans="1:27" ht="12.75" customHeight="1" x14ac:dyDescent="0.25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15"/>
      <c r="T365" s="4"/>
      <c r="U365" s="4"/>
      <c r="V365" s="4"/>
      <c r="W365" s="4"/>
      <c r="X365" s="4"/>
      <c r="Y365" s="4"/>
      <c r="Z365" s="4"/>
      <c r="AA365" s="4"/>
    </row>
    <row r="366" spans="1:27" ht="12.75" customHeight="1" x14ac:dyDescent="0.25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15"/>
      <c r="T366" s="4"/>
      <c r="U366" s="4"/>
      <c r="V366" s="4"/>
      <c r="W366" s="4"/>
      <c r="X366" s="4"/>
      <c r="Y366" s="4"/>
      <c r="Z366" s="4"/>
      <c r="AA366" s="4"/>
    </row>
    <row r="367" spans="1:27" ht="12.75" customHeight="1" x14ac:dyDescent="0.25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15"/>
      <c r="T367" s="4"/>
      <c r="U367" s="4"/>
      <c r="V367" s="4"/>
      <c r="W367" s="4"/>
      <c r="X367" s="4"/>
      <c r="Y367" s="4"/>
      <c r="Z367" s="4"/>
      <c r="AA367" s="4"/>
    </row>
    <row r="368" spans="1:27" ht="12.75" customHeight="1" x14ac:dyDescent="0.25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15"/>
      <c r="T368" s="4"/>
      <c r="U368" s="4"/>
      <c r="V368" s="4"/>
      <c r="W368" s="4"/>
      <c r="X368" s="4"/>
      <c r="Y368" s="4"/>
      <c r="Z368" s="4"/>
      <c r="AA368" s="4"/>
    </row>
    <row r="369" spans="1:27" ht="12.75" customHeight="1" x14ac:dyDescent="0.25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15"/>
      <c r="T369" s="4"/>
      <c r="U369" s="4"/>
      <c r="V369" s="4"/>
      <c r="W369" s="4"/>
      <c r="X369" s="4"/>
      <c r="Y369" s="4"/>
      <c r="Z369" s="4"/>
      <c r="AA369" s="4"/>
    </row>
    <row r="370" spans="1:27" ht="12.75" customHeight="1" x14ac:dyDescent="0.25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15"/>
      <c r="T370" s="4"/>
      <c r="U370" s="4"/>
      <c r="V370" s="4"/>
      <c r="W370" s="4"/>
      <c r="X370" s="4"/>
      <c r="Y370" s="4"/>
      <c r="Z370" s="4"/>
      <c r="AA370" s="4"/>
    </row>
    <row r="371" spans="1:27" ht="12.75" customHeight="1" x14ac:dyDescent="0.25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15"/>
      <c r="T371" s="4"/>
      <c r="U371" s="4"/>
      <c r="V371" s="4"/>
      <c r="W371" s="4"/>
      <c r="X371" s="4"/>
      <c r="Y371" s="4"/>
      <c r="Z371" s="4"/>
      <c r="AA371" s="4"/>
    </row>
    <row r="372" spans="1:27" ht="12.75" customHeight="1" x14ac:dyDescent="0.25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15"/>
      <c r="T372" s="4"/>
      <c r="U372" s="4"/>
      <c r="V372" s="4"/>
      <c r="W372" s="4"/>
      <c r="X372" s="4"/>
      <c r="Y372" s="4"/>
      <c r="Z372" s="4"/>
      <c r="AA372" s="4"/>
    </row>
    <row r="373" spans="1:27" ht="12.75" customHeight="1" x14ac:dyDescent="0.25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15"/>
      <c r="T373" s="4"/>
      <c r="U373" s="4"/>
      <c r="V373" s="4"/>
      <c r="W373" s="4"/>
      <c r="X373" s="4"/>
      <c r="Y373" s="4"/>
      <c r="Z373" s="4"/>
      <c r="AA373" s="4"/>
    </row>
    <row r="374" spans="1:27" ht="12.75" customHeight="1" x14ac:dyDescent="0.25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15"/>
      <c r="T374" s="4"/>
      <c r="U374" s="4"/>
      <c r="V374" s="4"/>
      <c r="W374" s="4"/>
      <c r="X374" s="4"/>
      <c r="Y374" s="4"/>
      <c r="Z374" s="4"/>
      <c r="AA374" s="4"/>
    </row>
    <row r="375" spans="1:27" ht="12.75" customHeight="1" x14ac:dyDescent="0.25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15"/>
      <c r="T375" s="4"/>
      <c r="U375" s="4"/>
      <c r="V375" s="4"/>
      <c r="W375" s="4"/>
      <c r="X375" s="4"/>
      <c r="Y375" s="4"/>
      <c r="Z375" s="4"/>
      <c r="AA375" s="4"/>
    </row>
    <row r="376" spans="1:27" ht="12.75" customHeight="1" x14ac:dyDescent="0.25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15"/>
      <c r="T376" s="4"/>
      <c r="U376" s="4"/>
      <c r="V376" s="4"/>
      <c r="W376" s="4"/>
      <c r="X376" s="4"/>
      <c r="Y376" s="4"/>
      <c r="Z376" s="4"/>
      <c r="AA376" s="4"/>
    </row>
    <row r="377" spans="1:27" ht="12.75" customHeight="1" x14ac:dyDescent="0.25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15"/>
      <c r="T377" s="4"/>
      <c r="U377" s="4"/>
      <c r="V377" s="4"/>
      <c r="W377" s="4"/>
      <c r="X377" s="4"/>
      <c r="Y377" s="4"/>
      <c r="Z377" s="4"/>
      <c r="AA377" s="4"/>
    </row>
    <row r="378" spans="1:27" ht="12.75" customHeight="1" x14ac:dyDescent="0.25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15"/>
      <c r="T378" s="4"/>
      <c r="U378" s="4"/>
      <c r="V378" s="4"/>
      <c r="W378" s="4"/>
      <c r="X378" s="4"/>
      <c r="Y378" s="4"/>
      <c r="Z378" s="4"/>
      <c r="AA378" s="4"/>
    </row>
    <row r="379" spans="1:27" ht="12.75" customHeight="1" x14ac:dyDescent="0.25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15"/>
      <c r="T379" s="4"/>
      <c r="U379" s="4"/>
      <c r="V379" s="4"/>
      <c r="W379" s="4"/>
      <c r="X379" s="4"/>
      <c r="Y379" s="4"/>
      <c r="Z379" s="4"/>
      <c r="AA379" s="4"/>
    </row>
    <row r="380" spans="1:27" ht="12.75" customHeight="1" x14ac:dyDescent="0.25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15"/>
      <c r="T380" s="4"/>
      <c r="U380" s="4"/>
      <c r="V380" s="4"/>
      <c r="W380" s="4"/>
      <c r="X380" s="4"/>
      <c r="Y380" s="4"/>
      <c r="Z380" s="4"/>
      <c r="AA380" s="4"/>
    </row>
    <row r="381" spans="1:27" ht="12.75" customHeight="1" x14ac:dyDescent="0.25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15"/>
      <c r="T381" s="4"/>
      <c r="U381" s="4"/>
      <c r="V381" s="4"/>
      <c r="W381" s="4"/>
      <c r="X381" s="4"/>
      <c r="Y381" s="4"/>
      <c r="Z381" s="4"/>
      <c r="AA381" s="4"/>
    </row>
    <row r="382" spans="1:27" ht="12.75" customHeight="1" x14ac:dyDescent="0.25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15"/>
      <c r="T382" s="4"/>
      <c r="U382" s="4"/>
      <c r="V382" s="4"/>
      <c r="W382" s="4"/>
      <c r="X382" s="4"/>
      <c r="Y382" s="4"/>
      <c r="Z382" s="4"/>
      <c r="AA382" s="4"/>
    </row>
    <row r="383" spans="1:27" ht="12.75" customHeight="1" x14ac:dyDescent="0.25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15"/>
      <c r="T383" s="4"/>
      <c r="U383" s="4"/>
      <c r="V383" s="4"/>
      <c r="W383" s="4"/>
      <c r="X383" s="4"/>
      <c r="Y383" s="4"/>
      <c r="Z383" s="4"/>
      <c r="AA383" s="4"/>
    </row>
    <row r="384" spans="1:27" ht="12.75" customHeight="1" x14ac:dyDescent="0.25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15"/>
      <c r="T384" s="4"/>
      <c r="U384" s="4"/>
      <c r="V384" s="4"/>
      <c r="W384" s="4"/>
      <c r="X384" s="4"/>
      <c r="Y384" s="4"/>
      <c r="Z384" s="4"/>
      <c r="AA384" s="4"/>
    </row>
    <row r="385" spans="1:27" ht="12.75" customHeight="1" x14ac:dyDescent="0.25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15"/>
      <c r="T385" s="4"/>
      <c r="U385" s="4"/>
      <c r="V385" s="4"/>
      <c r="W385" s="4"/>
      <c r="X385" s="4"/>
      <c r="Y385" s="4"/>
      <c r="Z385" s="4"/>
      <c r="AA385" s="4"/>
    </row>
    <row r="386" spans="1:27" ht="12.75" customHeight="1" x14ac:dyDescent="0.25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15"/>
      <c r="T386" s="4"/>
      <c r="U386" s="4"/>
      <c r="V386" s="4"/>
      <c r="W386" s="4"/>
      <c r="X386" s="4"/>
      <c r="Y386" s="4"/>
      <c r="Z386" s="4"/>
      <c r="AA386" s="4"/>
    </row>
    <row r="387" spans="1:27" ht="12.75" customHeight="1" x14ac:dyDescent="0.25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15"/>
      <c r="T387" s="4"/>
      <c r="U387" s="4"/>
      <c r="V387" s="4"/>
      <c r="W387" s="4"/>
      <c r="X387" s="4"/>
      <c r="Y387" s="4"/>
      <c r="Z387" s="4"/>
      <c r="AA387" s="4"/>
    </row>
    <row r="388" spans="1:27" ht="12.75" customHeight="1" x14ac:dyDescent="0.25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15"/>
      <c r="T388" s="4"/>
      <c r="U388" s="4"/>
      <c r="V388" s="4"/>
      <c r="W388" s="4"/>
      <c r="X388" s="4"/>
      <c r="Y388" s="4"/>
      <c r="Z388" s="4"/>
      <c r="AA388" s="4"/>
    </row>
    <row r="389" spans="1:27" ht="12.75" customHeight="1" x14ac:dyDescent="0.25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15"/>
      <c r="T389" s="4"/>
      <c r="U389" s="4"/>
      <c r="V389" s="4"/>
      <c r="W389" s="4"/>
      <c r="X389" s="4"/>
      <c r="Y389" s="4"/>
      <c r="Z389" s="4"/>
      <c r="AA389" s="4"/>
    </row>
    <row r="390" spans="1:27" ht="12.75" customHeight="1" x14ac:dyDescent="0.25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15"/>
      <c r="T390" s="4"/>
      <c r="U390" s="4"/>
      <c r="V390" s="4"/>
      <c r="W390" s="4"/>
      <c r="X390" s="4"/>
      <c r="Y390" s="4"/>
      <c r="Z390" s="4"/>
      <c r="AA390" s="4"/>
    </row>
    <row r="391" spans="1:27" ht="12.75" customHeight="1" x14ac:dyDescent="0.25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15"/>
      <c r="T391" s="4"/>
      <c r="U391" s="4"/>
      <c r="V391" s="4"/>
      <c r="W391" s="4"/>
      <c r="X391" s="4"/>
      <c r="Y391" s="4"/>
      <c r="Z391" s="4"/>
      <c r="AA391" s="4"/>
    </row>
    <row r="392" spans="1:27" ht="12.75" customHeight="1" x14ac:dyDescent="0.25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15"/>
      <c r="T392" s="4"/>
      <c r="U392" s="4"/>
      <c r="V392" s="4"/>
      <c r="W392" s="4"/>
      <c r="X392" s="4"/>
      <c r="Y392" s="4"/>
      <c r="Z392" s="4"/>
      <c r="AA392" s="4"/>
    </row>
    <row r="393" spans="1:27" ht="12.75" customHeight="1" x14ac:dyDescent="0.25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15"/>
      <c r="T393" s="4"/>
      <c r="U393" s="4"/>
      <c r="V393" s="4"/>
      <c r="W393" s="4"/>
      <c r="X393" s="4"/>
      <c r="Y393" s="4"/>
      <c r="Z393" s="4"/>
      <c r="AA393" s="4"/>
    </row>
    <row r="394" spans="1:27" ht="12.75" customHeight="1" x14ac:dyDescent="0.25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15"/>
      <c r="T394" s="4"/>
      <c r="U394" s="4"/>
      <c r="V394" s="4"/>
      <c r="W394" s="4"/>
      <c r="X394" s="4"/>
      <c r="Y394" s="4"/>
      <c r="Z394" s="4"/>
      <c r="AA394" s="4"/>
    </row>
    <row r="395" spans="1:27" ht="12.75" customHeight="1" x14ac:dyDescent="0.25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15"/>
      <c r="T395" s="4"/>
      <c r="U395" s="4"/>
      <c r="V395" s="4"/>
      <c r="W395" s="4"/>
      <c r="X395" s="4"/>
      <c r="Y395" s="4"/>
      <c r="Z395" s="4"/>
      <c r="AA395" s="4"/>
    </row>
    <row r="396" spans="1:27" ht="12.75" customHeight="1" x14ac:dyDescent="0.25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15"/>
      <c r="T396" s="4"/>
      <c r="U396" s="4"/>
      <c r="V396" s="4"/>
      <c r="W396" s="4"/>
      <c r="X396" s="4"/>
      <c r="Y396" s="4"/>
      <c r="Z396" s="4"/>
      <c r="AA396" s="4"/>
    </row>
    <row r="397" spans="1:27" ht="12.75" customHeight="1" x14ac:dyDescent="0.25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15"/>
      <c r="T397" s="4"/>
      <c r="U397" s="4"/>
      <c r="V397" s="4"/>
      <c r="W397" s="4"/>
      <c r="X397" s="4"/>
      <c r="Y397" s="4"/>
      <c r="Z397" s="4"/>
      <c r="AA397" s="4"/>
    </row>
    <row r="398" spans="1:27" ht="12.75" customHeight="1" x14ac:dyDescent="0.25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15"/>
      <c r="T398" s="4"/>
      <c r="U398" s="4"/>
      <c r="V398" s="4"/>
      <c r="W398" s="4"/>
      <c r="X398" s="4"/>
      <c r="Y398" s="4"/>
      <c r="Z398" s="4"/>
      <c r="AA398" s="4"/>
    </row>
    <row r="399" spans="1:27" ht="12.75" customHeight="1" x14ac:dyDescent="0.25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15"/>
      <c r="T399" s="4"/>
      <c r="U399" s="4"/>
      <c r="V399" s="4"/>
      <c r="W399" s="4"/>
      <c r="X399" s="4"/>
      <c r="Y399" s="4"/>
      <c r="Z399" s="4"/>
      <c r="AA399" s="4"/>
    </row>
    <row r="400" spans="1:27" ht="12.75" customHeight="1" x14ac:dyDescent="0.25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15"/>
      <c r="T400" s="4"/>
      <c r="U400" s="4"/>
      <c r="V400" s="4"/>
      <c r="W400" s="4"/>
      <c r="X400" s="4"/>
      <c r="Y400" s="4"/>
      <c r="Z400" s="4"/>
      <c r="AA400" s="4"/>
    </row>
    <row r="401" spans="1:27" ht="12.75" customHeight="1" x14ac:dyDescent="0.25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15"/>
      <c r="T401" s="4"/>
      <c r="U401" s="4"/>
      <c r="V401" s="4"/>
      <c r="W401" s="4"/>
      <c r="X401" s="4"/>
      <c r="Y401" s="4"/>
      <c r="Z401" s="4"/>
      <c r="AA401" s="4"/>
    </row>
    <row r="402" spans="1:27" ht="12.75" customHeight="1" x14ac:dyDescent="0.25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15"/>
      <c r="T402" s="4"/>
      <c r="U402" s="4"/>
      <c r="V402" s="4"/>
      <c r="W402" s="4"/>
      <c r="X402" s="4"/>
      <c r="Y402" s="4"/>
      <c r="Z402" s="4"/>
      <c r="AA402" s="4"/>
    </row>
    <row r="403" spans="1:27" ht="12.75" customHeight="1" x14ac:dyDescent="0.25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15"/>
      <c r="T403" s="4"/>
      <c r="U403" s="4"/>
      <c r="V403" s="4"/>
      <c r="W403" s="4"/>
      <c r="X403" s="4"/>
      <c r="Y403" s="4"/>
      <c r="Z403" s="4"/>
      <c r="AA403" s="4"/>
    </row>
    <row r="404" spans="1:27" ht="12.75" customHeight="1" x14ac:dyDescent="0.25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15"/>
      <c r="T404" s="4"/>
      <c r="U404" s="4"/>
      <c r="V404" s="4"/>
      <c r="W404" s="4"/>
      <c r="X404" s="4"/>
      <c r="Y404" s="4"/>
      <c r="Z404" s="4"/>
      <c r="AA404" s="4"/>
    </row>
    <row r="405" spans="1:27" ht="12.75" customHeight="1" x14ac:dyDescent="0.25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15"/>
      <c r="T405" s="4"/>
      <c r="U405" s="4"/>
      <c r="V405" s="4"/>
      <c r="W405" s="4"/>
      <c r="X405" s="4"/>
      <c r="Y405" s="4"/>
      <c r="Z405" s="4"/>
      <c r="AA405" s="4"/>
    </row>
    <row r="406" spans="1:27" ht="12.75" customHeight="1" x14ac:dyDescent="0.25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15"/>
      <c r="T406" s="4"/>
      <c r="U406" s="4"/>
      <c r="V406" s="4"/>
      <c r="W406" s="4"/>
      <c r="X406" s="4"/>
      <c r="Y406" s="4"/>
      <c r="Z406" s="4"/>
      <c r="AA406" s="4"/>
    </row>
    <row r="407" spans="1:27" ht="12.75" customHeight="1" x14ac:dyDescent="0.25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15"/>
      <c r="T407" s="4"/>
      <c r="U407" s="4"/>
      <c r="V407" s="4"/>
      <c r="W407" s="4"/>
      <c r="X407" s="4"/>
      <c r="Y407" s="4"/>
      <c r="Z407" s="4"/>
      <c r="AA407" s="4"/>
    </row>
    <row r="408" spans="1:27" ht="12.75" customHeight="1" x14ac:dyDescent="0.25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15"/>
      <c r="T408" s="4"/>
      <c r="U408" s="4"/>
      <c r="V408" s="4"/>
      <c r="W408" s="4"/>
      <c r="X408" s="4"/>
      <c r="Y408" s="4"/>
      <c r="Z408" s="4"/>
      <c r="AA408" s="4"/>
    </row>
    <row r="409" spans="1:27" ht="12.75" customHeight="1" x14ac:dyDescent="0.25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15"/>
      <c r="T409" s="4"/>
      <c r="U409" s="4"/>
      <c r="V409" s="4"/>
      <c r="W409" s="4"/>
      <c r="X409" s="4"/>
      <c r="Y409" s="4"/>
      <c r="Z409" s="4"/>
      <c r="AA409" s="4"/>
    </row>
    <row r="410" spans="1:27" ht="12.75" customHeight="1" x14ac:dyDescent="0.25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15"/>
      <c r="T410" s="4"/>
      <c r="U410" s="4"/>
      <c r="V410" s="4"/>
      <c r="W410" s="4"/>
      <c r="X410" s="4"/>
      <c r="Y410" s="4"/>
      <c r="Z410" s="4"/>
      <c r="AA410" s="4"/>
    </row>
    <row r="411" spans="1:27" ht="12.75" customHeight="1" x14ac:dyDescent="0.25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15"/>
      <c r="T411" s="4"/>
      <c r="U411" s="4"/>
      <c r="V411" s="4"/>
      <c r="W411" s="4"/>
      <c r="X411" s="4"/>
      <c r="Y411" s="4"/>
      <c r="Z411" s="4"/>
      <c r="AA411" s="4"/>
    </row>
    <row r="412" spans="1:27" ht="12.75" customHeight="1" x14ac:dyDescent="0.25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15"/>
      <c r="T412" s="4"/>
      <c r="U412" s="4"/>
      <c r="V412" s="4"/>
      <c r="W412" s="4"/>
      <c r="X412" s="4"/>
      <c r="Y412" s="4"/>
      <c r="Z412" s="4"/>
      <c r="AA412" s="4"/>
    </row>
    <row r="413" spans="1:27" ht="12.75" customHeight="1" x14ac:dyDescent="0.25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15"/>
      <c r="T413" s="4"/>
      <c r="U413" s="4"/>
      <c r="V413" s="4"/>
      <c r="W413" s="4"/>
      <c r="X413" s="4"/>
      <c r="Y413" s="4"/>
      <c r="Z413" s="4"/>
      <c r="AA413" s="4"/>
    </row>
    <row r="414" spans="1:27" ht="12.75" customHeight="1" x14ac:dyDescent="0.25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15"/>
      <c r="T414" s="4"/>
      <c r="U414" s="4"/>
      <c r="V414" s="4"/>
      <c r="W414" s="4"/>
      <c r="X414" s="4"/>
      <c r="Y414" s="4"/>
      <c r="Z414" s="4"/>
      <c r="AA414" s="4"/>
    </row>
    <row r="415" spans="1:27" ht="12.75" customHeight="1" x14ac:dyDescent="0.25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15"/>
      <c r="T415" s="4"/>
      <c r="U415" s="4"/>
      <c r="V415" s="4"/>
      <c r="W415" s="4"/>
      <c r="X415" s="4"/>
      <c r="Y415" s="4"/>
      <c r="Z415" s="4"/>
      <c r="AA415" s="4"/>
    </row>
    <row r="416" spans="1:27" ht="12.75" customHeight="1" x14ac:dyDescent="0.25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15"/>
      <c r="T416" s="4"/>
      <c r="U416" s="4"/>
      <c r="V416" s="4"/>
      <c r="W416" s="4"/>
      <c r="X416" s="4"/>
      <c r="Y416" s="4"/>
      <c r="Z416" s="4"/>
      <c r="AA416" s="4"/>
    </row>
    <row r="417" spans="1:27" ht="12.75" customHeight="1" x14ac:dyDescent="0.25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15"/>
      <c r="T417" s="4"/>
      <c r="U417" s="4"/>
      <c r="V417" s="4"/>
      <c r="W417" s="4"/>
      <c r="X417" s="4"/>
      <c r="Y417" s="4"/>
      <c r="Z417" s="4"/>
      <c r="AA417" s="4"/>
    </row>
    <row r="418" spans="1:27" ht="12.75" customHeight="1" x14ac:dyDescent="0.25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15"/>
      <c r="T418" s="4"/>
      <c r="U418" s="4"/>
      <c r="V418" s="4"/>
      <c r="W418" s="4"/>
      <c r="X418" s="4"/>
      <c r="Y418" s="4"/>
      <c r="Z418" s="4"/>
      <c r="AA418" s="4"/>
    </row>
    <row r="419" spans="1:27" ht="12.75" customHeight="1" x14ac:dyDescent="0.25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15"/>
      <c r="T419" s="4"/>
      <c r="U419" s="4"/>
      <c r="V419" s="4"/>
      <c r="W419" s="4"/>
      <c r="X419" s="4"/>
      <c r="Y419" s="4"/>
      <c r="Z419" s="4"/>
      <c r="AA419" s="4"/>
    </row>
    <row r="420" spans="1:27" ht="12.75" customHeight="1" x14ac:dyDescent="0.25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15"/>
      <c r="T420" s="4"/>
      <c r="U420" s="4"/>
      <c r="V420" s="4"/>
      <c r="W420" s="4"/>
      <c r="X420" s="4"/>
      <c r="Y420" s="4"/>
      <c r="Z420" s="4"/>
      <c r="AA420" s="4"/>
    </row>
    <row r="421" spans="1:27" ht="12.75" customHeight="1" x14ac:dyDescent="0.25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15"/>
      <c r="T421" s="4"/>
      <c r="U421" s="4"/>
      <c r="V421" s="4"/>
      <c r="W421" s="4"/>
      <c r="X421" s="4"/>
      <c r="Y421" s="4"/>
      <c r="Z421" s="4"/>
      <c r="AA421" s="4"/>
    </row>
    <row r="422" spans="1:27" ht="12.75" customHeight="1" x14ac:dyDescent="0.25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15"/>
      <c r="T422" s="4"/>
      <c r="U422" s="4"/>
      <c r="V422" s="4"/>
      <c r="W422" s="4"/>
      <c r="X422" s="4"/>
      <c r="Y422" s="4"/>
      <c r="Z422" s="4"/>
      <c r="AA422" s="4"/>
    </row>
    <row r="423" spans="1:27" ht="12.75" customHeight="1" x14ac:dyDescent="0.25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15"/>
      <c r="T423" s="4"/>
      <c r="U423" s="4"/>
      <c r="V423" s="4"/>
      <c r="W423" s="4"/>
      <c r="X423" s="4"/>
      <c r="Y423" s="4"/>
      <c r="Z423" s="4"/>
      <c r="AA423" s="4"/>
    </row>
    <row r="424" spans="1:27" ht="12.75" customHeight="1" x14ac:dyDescent="0.25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15"/>
      <c r="T424" s="4"/>
      <c r="U424" s="4"/>
      <c r="V424" s="4"/>
      <c r="W424" s="4"/>
      <c r="X424" s="4"/>
      <c r="Y424" s="4"/>
      <c r="Z424" s="4"/>
      <c r="AA424" s="4"/>
    </row>
    <row r="425" spans="1:27" ht="12.75" customHeight="1" x14ac:dyDescent="0.25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15"/>
      <c r="T425" s="4"/>
      <c r="U425" s="4"/>
      <c r="V425" s="4"/>
      <c r="W425" s="4"/>
      <c r="X425" s="4"/>
      <c r="Y425" s="4"/>
      <c r="Z425" s="4"/>
      <c r="AA425" s="4"/>
    </row>
    <row r="426" spans="1:27" ht="12.75" customHeight="1" x14ac:dyDescent="0.25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15"/>
      <c r="T426" s="4"/>
      <c r="U426" s="4"/>
      <c r="V426" s="4"/>
      <c r="W426" s="4"/>
      <c r="X426" s="4"/>
      <c r="Y426" s="4"/>
      <c r="Z426" s="4"/>
      <c r="AA426" s="4"/>
    </row>
    <row r="427" spans="1:27" ht="12.75" customHeight="1" x14ac:dyDescent="0.25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15"/>
      <c r="T427" s="4"/>
      <c r="U427" s="4"/>
      <c r="V427" s="4"/>
      <c r="W427" s="4"/>
      <c r="X427" s="4"/>
      <c r="Y427" s="4"/>
      <c r="Z427" s="4"/>
      <c r="AA427" s="4"/>
    </row>
    <row r="428" spans="1:27" ht="12.75" customHeight="1" x14ac:dyDescent="0.25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15"/>
      <c r="T428" s="4"/>
      <c r="U428" s="4"/>
      <c r="V428" s="4"/>
      <c r="W428" s="4"/>
      <c r="X428" s="4"/>
      <c r="Y428" s="4"/>
      <c r="Z428" s="4"/>
      <c r="AA428" s="4"/>
    </row>
    <row r="429" spans="1:27" ht="12.75" customHeight="1" x14ac:dyDescent="0.25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15"/>
      <c r="T429" s="4"/>
      <c r="U429" s="4"/>
      <c r="V429" s="4"/>
      <c r="W429" s="4"/>
      <c r="X429" s="4"/>
      <c r="Y429" s="4"/>
      <c r="Z429" s="4"/>
      <c r="AA429" s="4"/>
    </row>
    <row r="430" spans="1:27" ht="12.75" customHeight="1" x14ac:dyDescent="0.25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15"/>
      <c r="T430" s="4"/>
      <c r="U430" s="4"/>
      <c r="V430" s="4"/>
      <c r="W430" s="4"/>
      <c r="X430" s="4"/>
      <c r="Y430" s="4"/>
      <c r="Z430" s="4"/>
      <c r="AA430" s="4"/>
    </row>
    <row r="431" spans="1:27" ht="12.75" customHeight="1" x14ac:dyDescent="0.25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15"/>
      <c r="T431" s="4"/>
      <c r="U431" s="4"/>
      <c r="V431" s="4"/>
      <c r="W431" s="4"/>
      <c r="X431" s="4"/>
      <c r="Y431" s="4"/>
      <c r="Z431" s="4"/>
      <c r="AA431" s="4"/>
    </row>
    <row r="432" spans="1:27" ht="12.75" customHeight="1" x14ac:dyDescent="0.25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15"/>
      <c r="T432" s="4"/>
      <c r="U432" s="4"/>
      <c r="V432" s="4"/>
      <c r="W432" s="4"/>
      <c r="X432" s="4"/>
      <c r="Y432" s="4"/>
      <c r="Z432" s="4"/>
      <c r="AA432" s="4"/>
    </row>
    <row r="433" spans="1:27" ht="12.75" customHeight="1" x14ac:dyDescent="0.25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15"/>
      <c r="T433" s="4"/>
      <c r="U433" s="4"/>
      <c r="V433" s="4"/>
      <c r="W433" s="4"/>
      <c r="X433" s="4"/>
      <c r="Y433" s="4"/>
      <c r="Z433" s="4"/>
      <c r="AA433" s="4"/>
    </row>
    <row r="434" spans="1:27" ht="12.75" customHeight="1" x14ac:dyDescent="0.25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15"/>
      <c r="T434" s="4"/>
      <c r="U434" s="4"/>
      <c r="V434" s="4"/>
      <c r="W434" s="4"/>
      <c r="X434" s="4"/>
      <c r="Y434" s="4"/>
      <c r="Z434" s="4"/>
      <c r="AA434" s="4"/>
    </row>
    <row r="435" spans="1:27" ht="12.75" customHeight="1" x14ac:dyDescent="0.25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15"/>
      <c r="T435" s="4"/>
      <c r="U435" s="4"/>
      <c r="V435" s="4"/>
      <c r="W435" s="4"/>
      <c r="X435" s="4"/>
      <c r="Y435" s="4"/>
      <c r="Z435" s="4"/>
      <c r="AA435" s="4"/>
    </row>
    <row r="436" spans="1:27" ht="12.75" customHeight="1" x14ac:dyDescent="0.25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15"/>
      <c r="T436" s="4"/>
      <c r="U436" s="4"/>
      <c r="V436" s="4"/>
      <c r="W436" s="4"/>
      <c r="X436" s="4"/>
      <c r="Y436" s="4"/>
      <c r="Z436" s="4"/>
      <c r="AA436" s="4"/>
    </row>
    <row r="437" spans="1:27" ht="12.75" customHeight="1" x14ac:dyDescent="0.25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15"/>
      <c r="T437" s="4"/>
      <c r="U437" s="4"/>
      <c r="V437" s="4"/>
      <c r="W437" s="4"/>
      <c r="X437" s="4"/>
      <c r="Y437" s="4"/>
      <c r="Z437" s="4"/>
      <c r="AA437" s="4"/>
    </row>
    <row r="438" spans="1:27" ht="12.75" customHeight="1" x14ac:dyDescent="0.25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15"/>
      <c r="T438" s="4"/>
      <c r="U438" s="4"/>
      <c r="V438" s="4"/>
      <c r="W438" s="4"/>
      <c r="X438" s="4"/>
      <c r="Y438" s="4"/>
      <c r="Z438" s="4"/>
      <c r="AA438" s="4"/>
    </row>
    <row r="439" spans="1:27" ht="12.75" customHeight="1" x14ac:dyDescent="0.25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15"/>
      <c r="T439" s="4"/>
      <c r="U439" s="4"/>
      <c r="V439" s="4"/>
      <c r="W439" s="4"/>
      <c r="X439" s="4"/>
      <c r="Y439" s="4"/>
      <c r="Z439" s="4"/>
      <c r="AA439" s="4"/>
    </row>
    <row r="440" spans="1:27" ht="12.75" customHeight="1" x14ac:dyDescent="0.25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15"/>
      <c r="T440" s="4"/>
      <c r="U440" s="4"/>
      <c r="V440" s="4"/>
      <c r="W440" s="4"/>
      <c r="X440" s="4"/>
      <c r="Y440" s="4"/>
      <c r="Z440" s="4"/>
      <c r="AA440" s="4"/>
    </row>
    <row r="441" spans="1:27" ht="12.75" customHeight="1" x14ac:dyDescent="0.25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15"/>
      <c r="T441" s="4"/>
      <c r="U441" s="4"/>
      <c r="V441" s="4"/>
      <c r="W441" s="4"/>
      <c r="X441" s="4"/>
      <c r="Y441" s="4"/>
      <c r="Z441" s="4"/>
      <c r="AA441" s="4"/>
    </row>
    <row r="442" spans="1:27" ht="12.75" customHeight="1" x14ac:dyDescent="0.25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15"/>
      <c r="T442" s="4"/>
      <c r="U442" s="4"/>
      <c r="V442" s="4"/>
      <c r="W442" s="4"/>
      <c r="X442" s="4"/>
      <c r="Y442" s="4"/>
      <c r="Z442" s="4"/>
      <c r="AA442" s="4"/>
    </row>
    <row r="443" spans="1:27" ht="12.75" customHeight="1" x14ac:dyDescent="0.25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15"/>
      <c r="T443" s="4"/>
      <c r="U443" s="4"/>
      <c r="V443" s="4"/>
      <c r="W443" s="4"/>
      <c r="X443" s="4"/>
      <c r="Y443" s="4"/>
      <c r="Z443" s="4"/>
      <c r="AA443" s="4"/>
    </row>
    <row r="444" spans="1:27" ht="12.75" customHeight="1" x14ac:dyDescent="0.25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15"/>
      <c r="T444" s="4"/>
      <c r="U444" s="4"/>
      <c r="V444" s="4"/>
      <c r="W444" s="4"/>
      <c r="X444" s="4"/>
      <c r="Y444" s="4"/>
      <c r="Z444" s="4"/>
      <c r="AA444" s="4"/>
    </row>
    <row r="445" spans="1:27" ht="12.75" customHeight="1" x14ac:dyDescent="0.25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15"/>
      <c r="T445" s="4"/>
      <c r="U445" s="4"/>
      <c r="V445" s="4"/>
      <c r="W445" s="4"/>
      <c r="X445" s="4"/>
      <c r="Y445" s="4"/>
      <c r="Z445" s="4"/>
      <c r="AA445" s="4"/>
    </row>
    <row r="446" spans="1:27" ht="12.75" customHeight="1" x14ac:dyDescent="0.25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15"/>
      <c r="T446" s="4"/>
      <c r="U446" s="4"/>
      <c r="V446" s="4"/>
      <c r="W446" s="4"/>
      <c r="X446" s="4"/>
      <c r="Y446" s="4"/>
      <c r="Z446" s="4"/>
      <c r="AA446" s="4"/>
    </row>
    <row r="447" spans="1:27" ht="12.75" customHeight="1" x14ac:dyDescent="0.25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15"/>
      <c r="T447" s="4"/>
      <c r="U447" s="4"/>
      <c r="V447" s="4"/>
      <c r="W447" s="4"/>
      <c r="X447" s="4"/>
      <c r="Y447" s="4"/>
      <c r="Z447" s="4"/>
      <c r="AA447" s="4"/>
    </row>
    <row r="448" spans="1:27" ht="12.75" customHeight="1" x14ac:dyDescent="0.25">
      <c r="A448" s="3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15"/>
      <c r="T448" s="4"/>
      <c r="U448" s="4"/>
      <c r="V448" s="4"/>
      <c r="W448" s="4"/>
      <c r="X448" s="4"/>
      <c r="Y448" s="4"/>
      <c r="Z448" s="4"/>
      <c r="AA448" s="4"/>
    </row>
    <row r="449" spans="1:27" ht="12.75" customHeight="1" x14ac:dyDescent="0.25">
      <c r="A449" s="3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15"/>
      <c r="T449" s="4"/>
      <c r="U449" s="4"/>
      <c r="V449" s="4"/>
      <c r="W449" s="4"/>
      <c r="X449" s="4"/>
      <c r="Y449" s="4"/>
      <c r="Z449" s="4"/>
      <c r="AA449" s="4"/>
    </row>
    <row r="450" spans="1:27" ht="12.75" customHeight="1" x14ac:dyDescent="0.25">
      <c r="A450" s="3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15"/>
      <c r="T450" s="4"/>
      <c r="U450" s="4"/>
      <c r="V450" s="4"/>
      <c r="W450" s="4"/>
      <c r="X450" s="4"/>
      <c r="Y450" s="4"/>
      <c r="Z450" s="4"/>
      <c r="AA450" s="4"/>
    </row>
    <row r="451" spans="1:27" ht="12.75" customHeight="1" x14ac:dyDescent="0.25">
      <c r="A451" s="3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15"/>
      <c r="T451" s="4"/>
      <c r="U451" s="4"/>
      <c r="V451" s="4"/>
      <c r="W451" s="4"/>
      <c r="X451" s="4"/>
      <c r="Y451" s="4"/>
      <c r="Z451" s="4"/>
      <c r="AA451" s="4"/>
    </row>
    <row r="452" spans="1:27" ht="12.75" customHeight="1" x14ac:dyDescent="0.25">
      <c r="A452" s="3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15"/>
      <c r="T452" s="4"/>
      <c r="U452" s="4"/>
      <c r="V452" s="4"/>
      <c r="W452" s="4"/>
      <c r="X452" s="4"/>
      <c r="Y452" s="4"/>
      <c r="Z452" s="4"/>
      <c r="AA452" s="4"/>
    </row>
    <row r="453" spans="1:27" ht="12.75" customHeight="1" x14ac:dyDescent="0.25">
      <c r="A453" s="3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15"/>
      <c r="T453" s="4"/>
      <c r="U453" s="4"/>
      <c r="V453" s="4"/>
      <c r="W453" s="4"/>
      <c r="X453" s="4"/>
      <c r="Y453" s="4"/>
      <c r="Z453" s="4"/>
      <c r="AA453" s="4"/>
    </row>
    <row r="454" spans="1:27" ht="12.75" customHeight="1" x14ac:dyDescent="0.25">
      <c r="A454" s="3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15"/>
      <c r="T454" s="4"/>
      <c r="U454" s="4"/>
      <c r="V454" s="4"/>
      <c r="W454" s="4"/>
      <c r="X454" s="4"/>
      <c r="Y454" s="4"/>
      <c r="Z454" s="4"/>
      <c r="AA454" s="4"/>
    </row>
    <row r="455" spans="1:27" ht="12.75" customHeight="1" x14ac:dyDescent="0.25">
      <c r="A455" s="3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15"/>
      <c r="T455" s="4"/>
      <c r="U455" s="4"/>
      <c r="V455" s="4"/>
      <c r="W455" s="4"/>
      <c r="X455" s="4"/>
      <c r="Y455" s="4"/>
      <c r="Z455" s="4"/>
      <c r="AA455" s="4"/>
    </row>
    <row r="456" spans="1:27" ht="12.75" customHeight="1" x14ac:dyDescent="0.25">
      <c r="A456" s="3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15"/>
      <c r="T456" s="4"/>
      <c r="U456" s="4"/>
      <c r="V456" s="4"/>
      <c r="W456" s="4"/>
      <c r="X456" s="4"/>
      <c r="Y456" s="4"/>
      <c r="Z456" s="4"/>
      <c r="AA456" s="4"/>
    </row>
    <row r="457" spans="1:27" ht="12.75" customHeight="1" x14ac:dyDescent="0.25">
      <c r="A457" s="3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15"/>
      <c r="T457" s="4"/>
      <c r="U457" s="4"/>
      <c r="V457" s="4"/>
      <c r="W457" s="4"/>
      <c r="X457" s="4"/>
      <c r="Y457" s="4"/>
      <c r="Z457" s="4"/>
      <c r="AA457" s="4"/>
    </row>
    <row r="458" spans="1:27" ht="12.75" customHeight="1" x14ac:dyDescent="0.25">
      <c r="A458" s="3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15"/>
      <c r="T458" s="4"/>
      <c r="U458" s="4"/>
      <c r="V458" s="4"/>
      <c r="W458" s="4"/>
      <c r="X458" s="4"/>
      <c r="Y458" s="4"/>
      <c r="Z458" s="4"/>
      <c r="AA458" s="4"/>
    </row>
    <row r="459" spans="1:27" ht="12.75" customHeight="1" x14ac:dyDescent="0.25">
      <c r="A459" s="3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15"/>
      <c r="T459" s="4"/>
      <c r="U459" s="4"/>
      <c r="V459" s="4"/>
      <c r="W459" s="4"/>
      <c r="X459" s="4"/>
      <c r="Y459" s="4"/>
      <c r="Z459" s="4"/>
      <c r="AA459" s="4"/>
    </row>
    <row r="460" spans="1:27" ht="12.75" customHeight="1" x14ac:dyDescent="0.25">
      <c r="A460" s="3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15"/>
      <c r="T460" s="4"/>
      <c r="U460" s="4"/>
      <c r="V460" s="4"/>
      <c r="W460" s="4"/>
      <c r="X460" s="4"/>
      <c r="Y460" s="4"/>
      <c r="Z460" s="4"/>
      <c r="AA460" s="4"/>
    </row>
    <row r="461" spans="1:27" ht="12.75" customHeight="1" x14ac:dyDescent="0.25">
      <c r="A461" s="3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15"/>
      <c r="T461" s="4"/>
      <c r="U461" s="4"/>
      <c r="V461" s="4"/>
      <c r="W461" s="4"/>
      <c r="X461" s="4"/>
      <c r="Y461" s="4"/>
      <c r="Z461" s="4"/>
      <c r="AA461" s="4"/>
    </row>
    <row r="462" spans="1:27" ht="12.75" customHeight="1" x14ac:dyDescent="0.25">
      <c r="A462" s="3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15"/>
      <c r="T462" s="4"/>
      <c r="U462" s="4"/>
      <c r="V462" s="4"/>
      <c r="W462" s="4"/>
      <c r="X462" s="4"/>
      <c r="Y462" s="4"/>
      <c r="Z462" s="4"/>
      <c r="AA462" s="4"/>
    </row>
    <row r="463" spans="1:27" ht="12.75" customHeight="1" x14ac:dyDescent="0.25">
      <c r="A463" s="3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15"/>
      <c r="T463" s="4"/>
      <c r="U463" s="4"/>
      <c r="V463" s="4"/>
      <c r="W463" s="4"/>
      <c r="X463" s="4"/>
      <c r="Y463" s="4"/>
      <c r="Z463" s="4"/>
      <c r="AA463" s="4"/>
    </row>
    <row r="464" spans="1:27" ht="12.75" customHeight="1" x14ac:dyDescent="0.25">
      <c r="A464" s="3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15"/>
      <c r="T464" s="4"/>
      <c r="U464" s="4"/>
      <c r="V464" s="4"/>
      <c r="W464" s="4"/>
      <c r="X464" s="4"/>
      <c r="Y464" s="4"/>
      <c r="Z464" s="4"/>
      <c r="AA464" s="4"/>
    </row>
    <row r="465" spans="1:27" ht="12.75" customHeight="1" x14ac:dyDescent="0.25">
      <c r="A465" s="3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15"/>
      <c r="T465" s="4"/>
      <c r="U465" s="4"/>
      <c r="V465" s="4"/>
      <c r="W465" s="4"/>
      <c r="X465" s="4"/>
      <c r="Y465" s="4"/>
      <c r="Z465" s="4"/>
      <c r="AA465" s="4"/>
    </row>
    <row r="466" spans="1:27" ht="12.75" customHeight="1" x14ac:dyDescent="0.25">
      <c r="A466" s="3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15"/>
      <c r="T466" s="4"/>
      <c r="U466" s="4"/>
      <c r="V466" s="4"/>
      <c r="W466" s="4"/>
      <c r="X466" s="4"/>
      <c r="Y466" s="4"/>
      <c r="Z466" s="4"/>
      <c r="AA466" s="4"/>
    </row>
    <row r="467" spans="1:27" ht="12.75" customHeight="1" x14ac:dyDescent="0.25">
      <c r="A467" s="3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15"/>
      <c r="T467" s="4"/>
      <c r="U467" s="4"/>
      <c r="V467" s="4"/>
      <c r="W467" s="4"/>
      <c r="X467" s="4"/>
      <c r="Y467" s="4"/>
      <c r="Z467" s="4"/>
      <c r="AA467" s="4"/>
    </row>
    <row r="468" spans="1:27" ht="12.75" customHeight="1" x14ac:dyDescent="0.25">
      <c r="A468" s="3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15"/>
      <c r="T468" s="4"/>
      <c r="U468" s="4"/>
      <c r="V468" s="4"/>
      <c r="W468" s="4"/>
      <c r="X468" s="4"/>
      <c r="Y468" s="4"/>
      <c r="Z468" s="4"/>
      <c r="AA468" s="4"/>
    </row>
    <row r="469" spans="1:27" ht="12.75" customHeight="1" x14ac:dyDescent="0.25">
      <c r="A469" s="3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15"/>
      <c r="T469" s="4"/>
      <c r="U469" s="4"/>
      <c r="V469" s="4"/>
      <c r="W469" s="4"/>
      <c r="X469" s="4"/>
      <c r="Y469" s="4"/>
      <c r="Z469" s="4"/>
      <c r="AA469" s="4"/>
    </row>
    <row r="470" spans="1:27" ht="12.75" customHeight="1" x14ac:dyDescent="0.25">
      <c r="A470" s="3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15"/>
      <c r="T470" s="4"/>
      <c r="U470" s="4"/>
      <c r="V470" s="4"/>
      <c r="W470" s="4"/>
      <c r="X470" s="4"/>
      <c r="Y470" s="4"/>
      <c r="Z470" s="4"/>
      <c r="AA470" s="4"/>
    </row>
    <row r="471" spans="1:27" ht="12.75" customHeight="1" x14ac:dyDescent="0.25">
      <c r="A471" s="3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15"/>
      <c r="T471" s="4"/>
      <c r="U471" s="4"/>
      <c r="V471" s="4"/>
      <c r="W471" s="4"/>
      <c r="X471" s="4"/>
      <c r="Y471" s="4"/>
      <c r="Z471" s="4"/>
      <c r="AA471" s="4"/>
    </row>
    <row r="472" spans="1:27" ht="12.75" customHeight="1" x14ac:dyDescent="0.25">
      <c r="A472" s="3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15"/>
      <c r="T472" s="4"/>
      <c r="U472" s="4"/>
      <c r="V472" s="4"/>
      <c r="W472" s="4"/>
      <c r="X472" s="4"/>
      <c r="Y472" s="4"/>
      <c r="Z472" s="4"/>
      <c r="AA472" s="4"/>
    </row>
    <row r="473" spans="1:27" ht="12.75" customHeight="1" x14ac:dyDescent="0.25">
      <c r="A473" s="3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15"/>
      <c r="T473" s="4"/>
      <c r="U473" s="4"/>
      <c r="V473" s="4"/>
      <c r="W473" s="4"/>
      <c r="X473" s="4"/>
      <c r="Y473" s="4"/>
      <c r="Z473" s="4"/>
      <c r="AA473" s="4"/>
    </row>
    <row r="474" spans="1:27" ht="12.75" customHeight="1" x14ac:dyDescent="0.25">
      <c r="A474" s="3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15"/>
      <c r="T474" s="4"/>
      <c r="U474" s="4"/>
      <c r="V474" s="4"/>
      <c r="W474" s="4"/>
      <c r="X474" s="4"/>
      <c r="Y474" s="4"/>
      <c r="Z474" s="4"/>
      <c r="AA474" s="4"/>
    </row>
    <row r="475" spans="1:27" ht="12.75" customHeight="1" x14ac:dyDescent="0.25">
      <c r="A475" s="3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15"/>
      <c r="T475" s="4"/>
      <c r="U475" s="4"/>
      <c r="V475" s="4"/>
      <c r="W475" s="4"/>
      <c r="X475" s="4"/>
      <c r="Y475" s="4"/>
      <c r="Z475" s="4"/>
      <c r="AA475" s="4"/>
    </row>
    <row r="476" spans="1:27" ht="12.75" customHeight="1" x14ac:dyDescent="0.25">
      <c r="A476" s="3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15"/>
      <c r="T476" s="4"/>
      <c r="U476" s="4"/>
      <c r="V476" s="4"/>
      <c r="W476" s="4"/>
      <c r="X476" s="4"/>
      <c r="Y476" s="4"/>
      <c r="Z476" s="4"/>
      <c r="AA476" s="4"/>
    </row>
    <row r="477" spans="1:27" ht="12.75" customHeight="1" x14ac:dyDescent="0.25">
      <c r="A477" s="3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15"/>
      <c r="T477" s="4"/>
      <c r="U477" s="4"/>
      <c r="V477" s="4"/>
      <c r="W477" s="4"/>
      <c r="X477" s="4"/>
      <c r="Y477" s="4"/>
      <c r="Z477" s="4"/>
      <c r="AA477" s="4"/>
    </row>
    <row r="478" spans="1:27" ht="12.75" customHeight="1" x14ac:dyDescent="0.25">
      <c r="A478" s="3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15"/>
      <c r="T478" s="4"/>
      <c r="U478" s="4"/>
      <c r="V478" s="4"/>
      <c r="W478" s="4"/>
      <c r="X478" s="4"/>
      <c r="Y478" s="4"/>
      <c r="Z478" s="4"/>
      <c r="AA478" s="4"/>
    </row>
    <row r="479" spans="1:27" ht="12.75" customHeight="1" x14ac:dyDescent="0.25">
      <c r="A479" s="3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15"/>
      <c r="T479" s="4"/>
      <c r="U479" s="4"/>
      <c r="V479" s="4"/>
      <c r="W479" s="4"/>
      <c r="X479" s="4"/>
      <c r="Y479" s="4"/>
      <c r="Z479" s="4"/>
      <c r="AA479" s="4"/>
    </row>
    <row r="480" spans="1:27" ht="12.75" customHeight="1" x14ac:dyDescent="0.25">
      <c r="A480" s="3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15"/>
      <c r="T480" s="4"/>
      <c r="U480" s="4"/>
      <c r="V480" s="4"/>
      <c r="W480" s="4"/>
      <c r="X480" s="4"/>
      <c r="Y480" s="4"/>
      <c r="Z480" s="4"/>
      <c r="AA480" s="4"/>
    </row>
    <row r="481" spans="1:27" ht="12.75" customHeight="1" x14ac:dyDescent="0.25">
      <c r="A481" s="3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15"/>
      <c r="T481" s="4"/>
      <c r="U481" s="4"/>
      <c r="V481" s="4"/>
      <c r="W481" s="4"/>
      <c r="X481" s="4"/>
      <c r="Y481" s="4"/>
      <c r="Z481" s="4"/>
      <c r="AA481" s="4"/>
    </row>
    <row r="482" spans="1:27" ht="12.75" customHeight="1" x14ac:dyDescent="0.25">
      <c r="A482" s="3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15"/>
      <c r="T482" s="4"/>
      <c r="U482" s="4"/>
      <c r="V482" s="4"/>
      <c r="W482" s="4"/>
      <c r="X482" s="4"/>
      <c r="Y482" s="4"/>
      <c r="Z482" s="4"/>
      <c r="AA482" s="4"/>
    </row>
    <row r="483" spans="1:27" ht="12.75" customHeight="1" x14ac:dyDescent="0.25">
      <c r="A483" s="3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15"/>
      <c r="T483" s="4"/>
      <c r="U483" s="4"/>
      <c r="V483" s="4"/>
      <c r="W483" s="4"/>
      <c r="X483" s="4"/>
      <c r="Y483" s="4"/>
      <c r="Z483" s="4"/>
      <c r="AA483" s="4"/>
    </row>
    <row r="484" spans="1:27" ht="12.75" customHeight="1" x14ac:dyDescent="0.25">
      <c r="A484" s="3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15"/>
      <c r="T484" s="4"/>
      <c r="U484" s="4"/>
      <c r="V484" s="4"/>
      <c r="W484" s="4"/>
      <c r="X484" s="4"/>
      <c r="Y484" s="4"/>
      <c r="Z484" s="4"/>
      <c r="AA484" s="4"/>
    </row>
    <row r="485" spans="1:27" ht="12.75" customHeight="1" x14ac:dyDescent="0.25">
      <c r="A485" s="3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15"/>
      <c r="T485" s="4"/>
      <c r="U485" s="4"/>
      <c r="V485" s="4"/>
      <c r="W485" s="4"/>
      <c r="X485" s="4"/>
      <c r="Y485" s="4"/>
      <c r="Z485" s="4"/>
      <c r="AA485" s="4"/>
    </row>
    <row r="486" spans="1:27" ht="12.75" customHeight="1" x14ac:dyDescent="0.25">
      <c r="A486" s="3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15"/>
      <c r="T486" s="4"/>
      <c r="U486" s="4"/>
      <c r="V486" s="4"/>
      <c r="W486" s="4"/>
      <c r="X486" s="4"/>
      <c r="Y486" s="4"/>
      <c r="Z486" s="4"/>
      <c r="AA486" s="4"/>
    </row>
    <row r="487" spans="1:27" ht="12.75" customHeight="1" x14ac:dyDescent="0.25">
      <c r="A487" s="3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15"/>
      <c r="T487" s="4"/>
      <c r="U487" s="4"/>
      <c r="V487" s="4"/>
      <c r="W487" s="4"/>
      <c r="X487" s="4"/>
      <c r="Y487" s="4"/>
      <c r="Z487" s="4"/>
      <c r="AA487" s="4"/>
    </row>
    <row r="488" spans="1:27" ht="12.75" customHeight="1" x14ac:dyDescent="0.25">
      <c r="A488" s="3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15"/>
      <c r="T488" s="4"/>
      <c r="U488" s="4"/>
      <c r="V488" s="4"/>
      <c r="W488" s="4"/>
      <c r="X488" s="4"/>
      <c r="Y488" s="4"/>
      <c r="Z488" s="4"/>
      <c r="AA488" s="4"/>
    </row>
    <row r="489" spans="1:27" ht="12.75" customHeight="1" x14ac:dyDescent="0.25">
      <c r="A489" s="3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15"/>
      <c r="T489" s="4"/>
      <c r="U489" s="4"/>
      <c r="V489" s="4"/>
      <c r="W489" s="4"/>
      <c r="X489" s="4"/>
      <c r="Y489" s="4"/>
      <c r="Z489" s="4"/>
      <c r="AA489" s="4"/>
    </row>
    <row r="490" spans="1:27" ht="12.75" customHeight="1" x14ac:dyDescent="0.25">
      <c r="A490" s="3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15"/>
      <c r="T490" s="4"/>
      <c r="U490" s="4"/>
      <c r="V490" s="4"/>
      <c r="W490" s="4"/>
      <c r="X490" s="4"/>
      <c r="Y490" s="4"/>
      <c r="Z490" s="4"/>
      <c r="AA490" s="4"/>
    </row>
    <row r="491" spans="1:27" ht="12.75" customHeight="1" x14ac:dyDescent="0.25">
      <c r="A491" s="3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15"/>
      <c r="T491" s="4"/>
      <c r="U491" s="4"/>
      <c r="V491" s="4"/>
      <c r="W491" s="4"/>
      <c r="X491" s="4"/>
      <c r="Y491" s="4"/>
      <c r="Z491" s="4"/>
      <c r="AA491" s="4"/>
    </row>
    <row r="492" spans="1:27" ht="12.75" customHeight="1" x14ac:dyDescent="0.25">
      <c r="A492" s="3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15"/>
      <c r="T492" s="4"/>
      <c r="U492" s="4"/>
      <c r="V492" s="4"/>
      <c r="W492" s="4"/>
      <c r="X492" s="4"/>
      <c r="Y492" s="4"/>
      <c r="Z492" s="4"/>
      <c r="AA492" s="4"/>
    </row>
    <row r="493" spans="1:27" ht="12.75" customHeight="1" x14ac:dyDescent="0.25">
      <c r="A493" s="3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15"/>
      <c r="T493" s="4"/>
      <c r="U493" s="4"/>
      <c r="V493" s="4"/>
      <c r="W493" s="4"/>
      <c r="X493" s="4"/>
      <c r="Y493" s="4"/>
      <c r="Z493" s="4"/>
      <c r="AA493" s="4"/>
    </row>
    <row r="494" spans="1:27" ht="12.75" customHeight="1" x14ac:dyDescent="0.25">
      <c r="A494" s="3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15"/>
      <c r="T494" s="4"/>
      <c r="U494" s="4"/>
      <c r="V494" s="4"/>
      <c r="W494" s="4"/>
      <c r="X494" s="4"/>
      <c r="Y494" s="4"/>
      <c r="Z494" s="4"/>
      <c r="AA494" s="4"/>
    </row>
    <row r="495" spans="1:27" ht="12.75" customHeight="1" x14ac:dyDescent="0.25">
      <c r="A495" s="3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15"/>
      <c r="T495" s="4"/>
      <c r="U495" s="4"/>
      <c r="V495" s="4"/>
      <c r="W495" s="4"/>
      <c r="X495" s="4"/>
      <c r="Y495" s="4"/>
      <c r="Z495" s="4"/>
      <c r="AA495" s="4"/>
    </row>
    <row r="496" spans="1:27" ht="12.75" customHeight="1" x14ac:dyDescent="0.25">
      <c r="A496" s="3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15"/>
      <c r="T496" s="4"/>
      <c r="U496" s="4"/>
      <c r="V496" s="4"/>
      <c r="W496" s="4"/>
      <c r="X496" s="4"/>
      <c r="Y496" s="4"/>
      <c r="Z496" s="4"/>
      <c r="AA496" s="4"/>
    </row>
    <row r="497" spans="1:27" ht="12.75" customHeight="1" x14ac:dyDescent="0.25">
      <c r="A497" s="3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15"/>
      <c r="T497" s="4"/>
      <c r="U497" s="4"/>
      <c r="V497" s="4"/>
      <c r="W497" s="4"/>
      <c r="X497" s="4"/>
      <c r="Y497" s="4"/>
      <c r="Z497" s="4"/>
      <c r="AA497" s="4"/>
    </row>
    <row r="498" spans="1:27" ht="12.75" customHeight="1" x14ac:dyDescent="0.25">
      <c r="A498" s="3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15"/>
      <c r="T498" s="4"/>
      <c r="U498" s="4"/>
      <c r="V498" s="4"/>
      <c r="W498" s="4"/>
      <c r="X498" s="4"/>
      <c r="Y498" s="4"/>
      <c r="Z498" s="4"/>
      <c r="AA498" s="4"/>
    </row>
    <row r="499" spans="1:27" ht="12.75" customHeight="1" x14ac:dyDescent="0.25">
      <c r="A499" s="3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15"/>
      <c r="T499" s="4"/>
      <c r="U499" s="4"/>
      <c r="V499" s="4"/>
      <c r="W499" s="4"/>
      <c r="X499" s="4"/>
      <c r="Y499" s="4"/>
      <c r="Z499" s="4"/>
      <c r="AA499" s="4"/>
    </row>
    <row r="500" spans="1:27" ht="12.75" customHeight="1" x14ac:dyDescent="0.25">
      <c r="A500" s="3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15"/>
      <c r="T500" s="4"/>
      <c r="U500" s="4"/>
      <c r="V500" s="4"/>
      <c r="W500" s="4"/>
      <c r="X500" s="4"/>
      <c r="Y500" s="4"/>
      <c r="Z500" s="4"/>
      <c r="AA500" s="4"/>
    </row>
    <row r="501" spans="1:27" ht="12.75" customHeight="1" x14ac:dyDescent="0.25">
      <c r="A501" s="3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15"/>
      <c r="T501" s="4"/>
      <c r="U501" s="4"/>
      <c r="V501" s="4"/>
      <c r="W501" s="4"/>
      <c r="X501" s="4"/>
      <c r="Y501" s="4"/>
      <c r="Z501" s="4"/>
      <c r="AA501" s="4"/>
    </row>
    <row r="502" spans="1:27" ht="12.75" customHeight="1" x14ac:dyDescent="0.25">
      <c r="A502" s="3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15"/>
      <c r="T502" s="4"/>
      <c r="U502" s="4"/>
      <c r="V502" s="4"/>
      <c r="W502" s="4"/>
      <c r="X502" s="4"/>
      <c r="Y502" s="4"/>
      <c r="Z502" s="4"/>
      <c r="AA502" s="4"/>
    </row>
    <row r="503" spans="1:27" ht="12.75" customHeight="1" x14ac:dyDescent="0.25">
      <c r="A503" s="3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15"/>
      <c r="T503" s="4"/>
      <c r="U503" s="4"/>
      <c r="V503" s="4"/>
      <c r="W503" s="4"/>
      <c r="X503" s="4"/>
      <c r="Y503" s="4"/>
      <c r="Z503" s="4"/>
      <c r="AA503" s="4"/>
    </row>
    <row r="504" spans="1:27" ht="12.75" customHeight="1" x14ac:dyDescent="0.25">
      <c r="A504" s="3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15"/>
      <c r="T504" s="4"/>
      <c r="U504" s="4"/>
      <c r="V504" s="4"/>
      <c r="W504" s="4"/>
      <c r="X504" s="4"/>
      <c r="Y504" s="4"/>
      <c r="Z504" s="4"/>
      <c r="AA504" s="4"/>
    </row>
    <row r="505" spans="1:27" ht="12.75" customHeight="1" x14ac:dyDescent="0.25">
      <c r="A505" s="3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15"/>
      <c r="T505" s="4"/>
      <c r="U505" s="4"/>
      <c r="V505" s="4"/>
      <c r="W505" s="4"/>
      <c r="X505" s="4"/>
      <c r="Y505" s="4"/>
      <c r="Z505" s="4"/>
      <c r="AA505" s="4"/>
    </row>
    <row r="506" spans="1:27" ht="12.75" customHeight="1" x14ac:dyDescent="0.25">
      <c r="A506" s="3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15"/>
      <c r="T506" s="4"/>
      <c r="U506" s="4"/>
      <c r="V506" s="4"/>
      <c r="W506" s="4"/>
      <c r="X506" s="4"/>
      <c r="Y506" s="4"/>
      <c r="Z506" s="4"/>
      <c r="AA506" s="4"/>
    </row>
    <row r="507" spans="1:27" ht="12.75" customHeight="1" x14ac:dyDescent="0.25">
      <c r="A507" s="3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15"/>
      <c r="T507" s="4"/>
      <c r="U507" s="4"/>
      <c r="V507" s="4"/>
      <c r="W507" s="4"/>
      <c r="X507" s="4"/>
      <c r="Y507" s="4"/>
      <c r="Z507" s="4"/>
      <c r="AA507" s="4"/>
    </row>
    <row r="508" spans="1:27" ht="12.75" customHeight="1" x14ac:dyDescent="0.25">
      <c r="A508" s="3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15"/>
      <c r="T508" s="4"/>
      <c r="U508" s="4"/>
      <c r="V508" s="4"/>
      <c r="W508" s="4"/>
      <c r="X508" s="4"/>
      <c r="Y508" s="4"/>
      <c r="Z508" s="4"/>
      <c r="AA508" s="4"/>
    </row>
    <row r="509" spans="1:27" ht="12.75" customHeight="1" x14ac:dyDescent="0.25">
      <c r="A509" s="3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15"/>
      <c r="T509" s="4"/>
      <c r="U509" s="4"/>
      <c r="V509" s="4"/>
      <c r="W509" s="4"/>
      <c r="X509" s="4"/>
      <c r="Y509" s="4"/>
      <c r="Z509" s="4"/>
      <c r="AA509" s="4"/>
    </row>
    <row r="510" spans="1:27" ht="12.75" customHeight="1" x14ac:dyDescent="0.25">
      <c r="A510" s="3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15"/>
      <c r="T510" s="4"/>
      <c r="U510" s="4"/>
      <c r="V510" s="4"/>
      <c r="W510" s="4"/>
      <c r="X510" s="4"/>
      <c r="Y510" s="4"/>
      <c r="Z510" s="4"/>
      <c r="AA510" s="4"/>
    </row>
    <row r="511" spans="1:27" ht="12.75" customHeight="1" x14ac:dyDescent="0.25">
      <c r="A511" s="3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15"/>
      <c r="T511" s="4"/>
      <c r="U511" s="4"/>
      <c r="V511" s="4"/>
      <c r="W511" s="4"/>
      <c r="X511" s="4"/>
      <c r="Y511" s="4"/>
      <c r="Z511" s="4"/>
      <c r="AA511" s="4"/>
    </row>
    <row r="512" spans="1:27" ht="12.75" customHeight="1" x14ac:dyDescent="0.25">
      <c r="A512" s="3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15"/>
      <c r="T512" s="4"/>
      <c r="U512" s="4"/>
      <c r="V512" s="4"/>
      <c r="W512" s="4"/>
      <c r="X512" s="4"/>
      <c r="Y512" s="4"/>
      <c r="Z512" s="4"/>
      <c r="AA512" s="4"/>
    </row>
    <row r="513" spans="1:27" ht="12.75" customHeight="1" x14ac:dyDescent="0.25">
      <c r="A513" s="3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15"/>
      <c r="T513" s="4"/>
      <c r="U513" s="4"/>
      <c r="V513" s="4"/>
      <c r="W513" s="4"/>
      <c r="X513" s="4"/>
      <c r="Y513" s="4"/>
      <c r="Z513" s="4"/>
      <c r="AA513" s="4"/>
    </row>
    <row r="514" spans="1:27" ht="12.75" customHeight="1" x14ac:dyDescent="0.25">
      <c r="A514" s="3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15"/>
      <c r="T514" s="4"/>
      <c r="U514" s="4"/>
      <c r="V514" s="4"/>
      <c r="W514" s="4"/>
      <c r="X514" s="4"/>
      <c r="Y514" s="4"/>
      <c r="Z514" s="4"/>
      <c r="AA514" s="4"/>
    </row>
    <row r="515" spans="1:27" ht="12.75" customHeight="1" x14ac:dyDescent="0.25">
      <c r="A515" s="3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15"/>
      <c r="T515" s="4"/>
      <c r="U515" s="4"/>
      <c r="V515" s="4"/>
      <c r="W515" s="4"/>
      <c r="X515" s="4"/>
      <c r="Y515" s="4"/>
      <c r="Z515" s="4"/>
      <c r="AA515" s="4"/>
    </row>
    <row r="516" spans="1:27" ht="12.75" customHeight="1" x14ac:dyDescent="0.25">
      <c r="A516" s="3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15"/>
      <c r="T516" s="4"/>
      <c r="U516" s="4"/>
      <c r="V516" s="4"/>
      <c r="W516" s="4"/>
      <c r="X516" s="4"/>
      <c r="Y516" s="4"/>
      <c r="Z516" s="4"/>
      <c r="AA516" s="4"/>
    </row>
    <row r="517" spans="1:27" ht="12.75" customHeight="1" x14ac:dyDescent="0.25">
      <c r="A517" s="3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15"/>
      <c r="T517" s="4"/>
      <c r="U517" s="4"/>
      <c r="V517" s="4"/>
      <c r="W517" s="4"/>
      <c r="X517" s="4"/>
      <c r="Y517" s="4"/>
      <c r="Z517" s="4"/>
      <c r="AA517" s="4"/>
    </row>
    <row r="518" spans="1:27" ht="12.75" customHeight="1" x14ac:dyDescent="0.25">
      <c r="A518" s="3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15"/>
      <c r="T518" s="4"/>
      <c r="U518" s="4"/>
      <c r="V518" s="4"/>
      <c r="W518" s="4"/>
      <c r="X518" s="4"/>
      <c r="Y518" s="4"/>
      <c r="Z518" s="4"/>
      <c r="AA518" s="4"/>
    </row>
    <row r="519" spans="1:27" ht="12.75" customHeight="1" x14ac:dyDescent="0.25">
      <c r="A519" s="3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15"/>
      <c r="T519" s="4"/>
      <c r="U519" s="4"/>
      <c r="V519" s="4"/>
      <c r="W519" s="4"/>
      <c r="X519" s="4"/>
      <c r="Y519" s="4"/>
      <c r="Z519" s="4"/>
      <c r="AA519" s="4"/>
    </row>
    <row r="520" spans="1:27" ht="12.75" customHeight="1" x14ac:dyDescent="0.25">
      <c r="A520" s="3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15"/>
      <c r="T520" s="4"/>
      <c r="U520" s="4"/>
      <c r="V520" s="4"/>
      <c r="W520" s="4"/>
      <c r="X520" s="4"/>
      <c r="Y520" s="4"/>
      <c r="Z520" s="4"/>
      <c r="AA520" s="4"/>
    </row>
    <row r="521" spans="1:27" ht="12.75" customHeight="1" x14ac:dyDescent="0.25">
      <c r="A521" s="3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15"/>
      <c r="T521" s="4"/>
      <c r="U521" s="4"/>
      <c r="V521" s="4"/>
      <c r="W521" s="4"/>
      <c r="X521" s="4"/>
      <c r="Y521" s="4"/>
      <c r="Z521" s="4"/>
      <c r="AA521" s="4"/>
    </row>
    <row r="522" spans="1:27" ht="12.75" customHeight="1" x14ac:dyDescent="0.25">
      <c r="A522" s="3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15"/>
      <c r="T522" s="4"/>
      <c r="U522" s="4"/>
      <c r="V522" s="4"/>
      <c r="W522" s="4"/>
      <c r="X522" s="4"/>
      <c r="Y522" s="4"/>
      <c r="Z522" s="4"/>
      <c r="AA522" s="4"/>
    </row>
    <row r="523" spans="1:27" ht="12.75" customHeight="1" x14ac:dyDescent="0.25">
      <c r="A523" s="3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15"/>
      <c r="T523" s="4"/>
      <c r="U523" s="4"/>
      <c r="V523" s="4"/>
      <c r="W523" s="4"/>
      <c r="X523" s="4"/>
      <c r="Y523" s="4"/>
      <c r="Z523" s="4"/>
      <c r="AA523" s="4"/>
    </row>
    <row r="524" spans="1:27" ht="12.75" customHeight="1" x14ac:dyDescent="0.25">
      <c r="A524" s="3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15"/>
      <c r="T524" s="4"/>
      <c r="U524" s="4"/>
      <c r="V524" s="4"/>
      <c r="W524" s="4"/>
      <c r="X524" s="4"/>
      <c r="Y524" s="4"/>
      <c r="Z524" s="4"/>
      <c r="AA524" s="4"/>
    </row>
    <row r="525" spans="1:27" ht="12.75" customHeight="1" x14ac:dyDescent="0.25">
      <c r="A525" s="3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15"/>
      <c r="T525" s="4"/>
      <c r="U525" s="4"/>
      <c r="V525" s="4"/>
      <c r="W525" s="4"/>
      <c r="X525" s="4"/>
      <c r="Y525" s="4"/>
      <c r="Z525" s="4"/>
      <c r="AA525" s="4"/>
    </row>
    <row r="526" spans="1:27" ht="12.75" customHeight="1" x14ac:dyDescent="0.25">
      <c r="A526" s="3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15"/>
      <c r="T526" s="4"/>
      <c r="U526" s="4"/>
      <c r="V526" s="4"/>
      <c r="W526" s="4"/>
      <c r="X526" s="4"/>
      <c r="Y526" s="4"/>
      <c r="Z526" s="4"/>
      <c r="AA526" s="4"/>
    </row>
    <row r="527" spans="1:27" ht="12.75" customHeight="1" x14ac:dyDescent="0.25">
      <c r="A527" s="3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15"/>
      <c r="T527" s="4"/>
      <c r="U527" s="4"/>
      <c r="V527" s="4"/>
      <c r="W527" s="4"/>
      <c r="X527" s="4"/>
      <c r="Y527" s="4"/>
      <c r="Z527" s="4"/>
      <c r="AA527" s="4"/>
    </row>
    <row r="528" spans="1:27" ht="12.75" customHeight="1" x14ac:dyDescent="0.25">
      <c r="A528" s="3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15"/>
      <c r="T528" s="4"/>
      <c r="U528" s="4"/>
      <c r="V528" s="4"/>
      <c r="W528" s="4"/>
      <c r="X528" s="4"/>
      <c r="Y528" s="4"/>
      <c r="Z528" s="4"/>
      <c r="AA528" s="4"/>
    </row>
    <row r="529" spans="1:27" ht="12.75" customHeight="1" x14ac:dyDescent="0.25">
      <c r="A529" s="3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15"/>
      <c r="T529" s="4"/>
      <c r="U529" s="4"/>
      <c r="V529" s="4"/>
      <c r="W529" s="4"/>
      <c r="X529" s="4"/>
      <c r="Y529" s="4"/>
      <c r="Z529" s="4"/>
      <c r="AA529" s="4"/>
    </row>
    <row r="530" spans="1:27" ht="12.75" customHeight="1" x14ac:dyDescent="0.25">
      <c r="A530" s="3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15"/>
      <c r="T530" s="4"/>
      <c r="U530" s="4"/>
      <c r="V530" s="4"/>
      <c r="W530" s="4"/>
      <c r="X530" s="4"/>
      <c r="Y530" s="4"/>
      <c r="Z530" s="4"/>
      <c r="AA530" s="4"/>
    </row>
    <row r="531" spans="1:27" ht="12.75" customHeight="1" x14ac:dyDescent="0.25">
      <c r="A531" s="3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15"/>
      <c r="T531" s="4"/>
      <c r="U531" s="4"/>
      <c r="V531" s="4"/>
      <c r="W531" s="4"/>
      <c r="X531" s="4"/>
      <c r="Y531" s="4"/>
      <c r="Z531" s="4"/>
      <c r="AA531" s="4"/>
    </row>
    <row r="532" spans="1:27" ht="12.75" customHeight="1" x14ac:dyDescent="0.25">
      <c r="A532" s="3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15"/>
      <c r="T532" s="4"/>
      <c r="U532" s="4"/>
      <c r="V532" s="4"/>
      <c r="W532" s="4"/>
      <c r="X532" s="4"/>
      <c r="Y532" s="4"/>
      <c r="Z532" s="4"/>
      <c r="AA532" s="4"/>
    </row>
    <row r="533" spans="1:27" ht="12.75" customHeight="1" x14ac:dyDescent="0.25">
      <c r="A533" s="3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15"/>
      <c r="T533" s="4"/>
      <c r="U533" s="4"/>
      <c r="V533" s="4"/>
      <c r="W533" s="4"/>
      <c r="X533" s="4"/>
      <c r="Y533" s="4"/>
      <c r="Z533" s="4"/>
      <c r="AA533" s="4"/>
    </row>
    <row r="534" spans="1:27" ht="12.75" customHeight="1" x14ac:dyDescent="0.25">
      <c r="A534" s="3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15"/>
      <c r="T534" s="4"/>
      <c r="U534" s="4"/>
      <c r="V534" s="4"/>
      <c r="W534" s="4"/>
      <c r="X534" s="4"/>
      <c r="Y534" s="4"/>
      <c r="Z534" s="4"/>
      <c r="AA534" s="4"/>
    </row>
    <row r="535" spans="1:27" ht="12.75" customHeight="1" x14ac:dyDescent="0.25">
      <c r="A535" s="3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15"/>
      <c r="T535" s="4"/>
      <c r="U535" s="4"/>
      <c r="V535" s="4"/>
      <c r="W535" s="4"/>
      <c r="X535" s="4"/>
      <c r="Y535" s="4"/>
      <c r="Z535" s="4"/>
      <c r="AA535" s="4"/>
    </row>
    <row r="536" spans="1:27" ht="12.75" customHeight="1" x14ac:dyDescent="0.25">
      <c r="A536" s="3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15"/>
      <c r="T536" s="4"/>
      <c r="U536" s="4"/>
      <c r="V536" s="4"/>
      <c r="W536" s="4"/>
      <c r="X536" s="4"/>
      <c r="Y536" s="4"/>
      <c r="Z536" s="4"/>
      <c r="AA536" s="4"/>
    </row>
    <row r="537" spans="1:27" ht="12.75" customHeight="1" x14ac:dyDescent="0.25">
      <c r="A537" s="3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15"/>
      <c r="T537" s="4"/>
      <c r="U537" s="4"/>
      <c r="V537" s="4"/>
      <c r="W537" s="4"/>
      <c r="X537" s="4"/>
      <c r="Y537" s="4"/>
      <c r="Z537" s="4"/>
      <c r="AA537" s="4"/>
    </row>
    <row r="538" spans="1:27" ht="12.75" customHeight="1" x14ac:dyDescent="0.25">
      <c r="A538" s="3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15"/>
      <c r="T538" s="4"/>
      <c r="U538" s="4"/>
      <c r="V538" s="4"/>
      <c r="W538" s="4"/>
      <c r="X538" s="4"/>
      <c r="Y538" s="4"/>
      <c r="Z538" s="4"/>
      <c r="AA538" s="4"/>
    </row>
    <row r="539" spans="1:27" ht="12.75" customHeight="1" x14ac:dyDescent="0.25">
      <c r="A539" s="3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15"/>
      <c r="T539" s="4"/>
      <c r="U539" s="4"/>
      <c r="V539" s="4"/>
      <c r="W539" s="4"/>
      <c r="X539" s="4"/>
      <c r="Y539" s="4"/>
      <c r="Z539" s="4"/>
      <c r="AA539" s="4"/>
    </row>
    <row r="540" spans="1:27" ht="12.75" customHeight="1" x14ac:dyDescent="0.25">
      <c r="A540" s="3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15"/>
      <c r="T540" s="4"/>
      <c r="U540" s="4"/>
      <c r="V540" s="4"/>
      <c r="W540" s="4"/>
      <c r="X540" s="4"/>
      <c r="Y540" s="4"/>
      <c r="Z540" s="4"/>
      <c r="AA540" s="4"/>
    </row>
    <row r="541" spans="1:27" ht="12.75" customHeight="1" x14ac:dyDescent="0.25">
      <c r="A541" s="3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15"/>
      <c r="T541" s="4"/>
      <c r="U541" s="4"/>
      <c r="V541" s="4"/>
      <c r="W541" s="4"/>
      <c r="X541" s="4"/>
      <c r="Y541" s="4"/>
      <c r="Z541" s="4"/>
      <c r="AA541" s="4"/>
    </row>
    <row r="542" spans="1:27" ht="12.75" customHeight="1" x14ac:dyDescent="0.25">
      <c r="A542" s="3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15"/>
      <c r="T542" s="4"/>
      <c r="U542" s="4"/>
      <c r="V542" s="4"/>
      <c r="W542" s="4"/>
      <c r="X542" s="4"/>
      <c r="Y542" s="4"/>
      <c r="Z542" s="4"/>
      <c r="AA542" s="4"/>
    </row>
    <row r="543" spans="1:27" ht="12.75" customHeight="1" x14ac:dyDescent="0.25">
      <c r="A543" s="3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15"/>
      <c r="T543" s="4"/>
      <c r="U543" s="4"/>
      <c r="V543" s="4"/>
      <c r="W543" s="4"/>
      <c r="X543" s="4"/>
      <c r="Y543" s="4"/>
      <c r="Z543" s="4"/>
      <c r="AA543" s="4"/>
    </row>
    <row r="544" spans="1:27" ht="12.75" customHeight="1" x14ac:dyDescent="0.25">
      <c r="A544" s="3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15"/>
      <c r="T544" s="4"/>
      <c r="U544" s="4"/>
      <c r="V544" s="4"/>
      <c r="W544" s="4"/>
      <c r="X544" s="4"/>
      <c r="Y544" s="4"/>
      <c r="Z544" s="4"/>
      <c r="AA544" s="4"/>
    </row>
    <row r="545" spans="1:27" ht="12.75" customHeight="1" x14ac:dyDescent="0.25">
      <c r="A545" s="3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15"/>
      <c r="T545" s="4"/>
      <c r="U545" s="4"/>
      <c r="V545" s="4"/>
      <c r="W545" s="4"/>
      <c r="X545" s="4"/>
      <c r="Y545" s="4"/>
      <c r="Z545" s="4"/>
      <c r="AA545" s="4"/>
    </row>
    <row r="546" spans="1:27" ht="12.75" customHeight="1" x14ac:dyDescent="0.25">
      <c r="A546" s="3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15"/>
      <c r="T546" s="4"/>
      <c r="U546" s="4"/>
      <c r="V546" s="4"/>
      <c r="W546" s="4"/>
      <c r="X546" s="4"/>
      <c r="Y546" s="4"/>
      <c r="Z546" s="4"/>
      <c r="AA546" s="4"/>
    </row>
    <row r="547" spans="1:27" ht="12.75" customHeight="1" x14ac:dyDescent="0.25">
      <c r="A547" s="3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15"/>
      <c r="T547" s="4"/>
      <c r="U547" s="4"/>
      <c r="V547" s="4"/>
      <c r="W547" s="4"/>
      <c r="X547" s="4"/>
      <c r="Y547" s="4"/>
      <c r="Z547" s="4"/>
      <c r="AA547" s="4"/>
    </row>
    <row r="548" spans="1:27" ht="12.75" customHeight="1" x14ac:dyDescent="0.25">
      <c r="A548" s="3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15"/>
      <c r="T548" s="4"/>
      <c r="U548" s="4"/>
      <c r="V548" s="4"/>
      <c r="W548" s="4"/>
      <c r="X548" s="4"/>
      <c r="Y548" s="4"/>
      <c r="Z548" s="4"/>
      <c r="AA548" s="4"/>
    </row>
    <row r="549" spans="1:27" ht="12.75" customHeight="1" x14ac:dyDescent="0.25">
      <c r="A549" s="3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15"/>
      <c r="T549" s="4"/>
      <c r="U549" s="4"/>
      <c r="V549" s="4"/>
      <c r="W549" s="4"/>
      <c r="X549" s="4"/>
      <c r="Y549" s="4"/>
      <c r="Z549" s="4"/>
      <c r="AA549" s="4"/>
    </row>
    <row r="550" spans="1:27" ht="12.75" customHeight="1" x14ac:dyDescent="0.25">
      <c r="A550" s="3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15"/>
      <c r="T550" s="4"/>
      <c r="U550" s="4"/>
      <c r="V550" s="4"/>
      <c r="W550" s="4"/>
      <c r="X550" s="4"/>
      <c r="Y550" s="4"/>
      <c r="Z550" s="4"/>
      <c r="AA550" s="4"/>
    </row>
    <row r="551" spans="1:27" ht="12.75" customHeight="1" x14ac:dyDescent="0.25">
      <c r="A551" s="3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15"/>
      <c r="T551" s="4"/>
      <c r="U551" s="4"/>
      <c r="V551" s="4"/>
      <c r="W551" s="4"/>
      <c r="X551" s="4"/>
      <c r="Y551" s="4"/>
      <c r="Z551" s="4"/>
      <c r="AA551" s="4"/>
    </row>
    <row r="552" spans="1:27" ht="12.75" customHeight="1" x14ac:dyDescent="0.25">
      <c r="A552" s="3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15"/>
      <c r="T552" s="4"/>
      <c r="U552" s="4"/>
      <c r="V552" s="4"/>
      <c r="W552" s="4"/>
      <c r="X552" s="4"/>
      <c r="Y552" s="4"/>
      <c r="Z552" s="4"/>
      <c r="AA552" s="4"/>
    </row>
    <row r="553" spans="1:27" ht="12.75" customHeight="1" x14ac:dyDescent="0.25">
      <c r="A553" s="3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15"/>
      <c r="T553" s="4"/>
      <c r="U553" s="4"/>
      <c r="V553" s="4"/>
      <c r="W553" s="4"/>
      <c r="X553" s="4"/>
      <c r="Y553" s="4"/>
      <c r="Z553" s="4"/>
      <c r="AA553" s="4"/>
    </row>
    <row r="554" spans="1:27" ht="12.75" customHeight="1" x14ac:dyDescent="0.25">
      <c r="A554" s="3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15"/>
      <c r="T554" s="4"/>
      <c r="U554" s="4"/>
      <c r="V554" s="4"/>
      <c r="W554" s="4"/>
      <c r="X554" s="4"/>
      <c r="Y554" s="4"/>
      <c r="Z554" s="4"/>
      <c r="AA554" s="4"/>
    </row>
    <row r="555" spans="1:27" ht="12.75" customHeight="1" x14ac:dyDescent="0.25">
      <c r="A555" s="3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15"/>
      <c r="T555" s="4"/>
      <c r="U555" s="4"/>
      <c r="V555" s="4"/>
      <c r="W555" s="4"/>
      <c r="X555" s="4"/>
      <c r="Y555" s="4"/>
      <c r="Z555" s="4"/>
      <c r="AA555" s="4"/>
    </row>
    <row r="556" spans="1:27" ht="12.75" customHeight="1" x14ac:dyDescent="0.25">
      <c r="A556" s="3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15"/>
      <c r="T556" s="4"/>
      <c r="U556" s="4"/>
      <c r="V556" s="4"/>
      <c r="W556" s="4"/>
      <c r="X556" s="4"/>
      <c r="Y556" s="4"/>
      <c r="Z556" s="4"/>
      <c r="AA556" s="4"/>
    </row>
    <row r="557" spans="1:27" ht="12.75" customHeight="1" x14ac:dyDescent="0.25">
      <c r="A557" s="3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15"/>
      <c r="T557" s="4"/>
      <c r="U557" s="4"/>
      <c r="V557" s="4"/>
      <c r="W557" s="4"/>
      <c r="X557" s="4"/>
      <c r="Y557" s="4"/>
      <c r="Z557" s="4"/>
      <c r="AA557" s="4"/>
    </row>
    <row r="558" spans="1:27" ht="12.75" customHeight="1" x14ac:dyDescent="0.25">
      <c r="A558" s="3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15"/>
      <c r="T558" s="4"/>
      <c r="U558" s="4"/>
      <c r="V558" s="4"/>
      <c r="W558" s="4"/>
      <c r="X558" s="4"/>
      <c r="Y558" s="4"/>
      <c r="Z558" s="4"/>
      <c r="AA558" s="4"/>
    </row>
    <row r="559" spans="1:27" ht="12.75" customHeight="1" x14ac:dyDescent="0.25">
      <c r="A559" s="3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15"/>
      <c r="T559" s="4"/>
      <c r="U559" s="4"/>
      <c r="V559" s="4"/>
      <c r="W559" s="4"/>
      <c r="X559" s="4"/>
      <c r="Y559" s="4"/>
      <c r="Z559" s="4"/>
      <c r="AA559" s="4"/>
    </row>
    <row r="560" spans="1:27" ht="12.75" customHeight="1" x14ac:dyDescent="0.25">
      <c r="A560" s="3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15"/>
      <c r="T560" s="4"/>
      <c r="U560" s="4"/>
      <c r="V560" s="4"/>
      <c r="W560" s="4"/>
      <c r="X560" s="4"/>
      <c r="Y560" s="4"/>
      <c r="Z560" s="4"/>
      <c r="AA560" s="4"/>
    </row>
    <row r="561" spans="1:27" ht="12.75" customHeight="1" x14ac:dyDescent="0.25">
      <c r="A561" s="3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15"/>
      <c r="T561" s="4"/>
      <c r="U561" s="4"/>
      <c r="V561" s="4"/>
      <c r="W561" s="4"/>
      <c r="X561" s="4"/>
      <c r="Y561" s="4"/>
      <c r="Z561" s="4"/>
      <c r="AA561" s="4"/>
    </row>
    <row r="562" spans="1:27" ht="12.75" customHeight="1" x14ac:dyDescent="0.25">
      <c r="A562" s="3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15"/>
      <c r="T562" s="4"/>
      <c r="U562" s="4"/>
      <c r="V562" s="4"/>
      <c r="W562" s="4"/>
      <c r="X562" s="4"/>
      <c r="Y562" s="4"/>
      <c r="Z562" s="4"/>
      <c r="AA562" s="4"/>
    </row>
    <row r="563" spans="1:27" ht="12.75" customHeight="1" x14ac:dyDescent="0.25">
      <c r="A563" s="3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15"/>
      <c r="T563" s="4"/>
      <c r="U563" s="4"/>
      <c r="V563" s="4"/>
      <c r="W563" s="4"/>
      <c r="X563" s="4"/>
      <c r="Y563" s="4"/>
      <c r="Z563" s="4"/>
      <c r="AA563" s="4"/>
    </row>
    <row r="564" spans="1:27" ht="12.75" customHeight="1" x14ac:dyDescent="0.25">
      <c r="A564" s="3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15"/>
      <c r="T564" s="4"/>
      <c r="U564" s="4"/>
      <c r="V564" s="4"/>
      <c r="W564" s="4"/>
      <c r="X564" s="4"/>
      <c r="Y564" s="4"/>
      <c r="Z564" s="4"/>
      <c r="AA564" s="4"/>
    </row>
    <row r="565" spans="1:27" ht="12.75" customHeight="1" x14ac:dyDescent="0.25">
      <c r="A565" s="3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15"/>
      <c r="T565" s="4"/>
      <c r="U565" s="4"/>
      <c r="V565" s="4"/>
      <c r="W565" s="4"/>
      <c r="X565" s="4"/>
      <c r="Y565" s="4"/>
      <c r="Z565" s="4"/>
      <c r="AA565" s="4"/>
    </row>
    <row r="566" spans="1:27" ht="12.75" customHeight="1" x14ac:dyDescent="0.25">
      <c r="A566" s="3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15"/>
      <c r="T566" s="4"/>
      <c r="U566" s="4"/>
      <c r="V566" s="4"/>
      <c r="W566" s="4"/>
      <c r="X566" s="4"/>
      <c r="Y566" s="4"/>
      <c r="Z566" s="4"/>
      <c r="AA566" s="4"/>
    </row>
    <row r="567" spans="1:27" ht="12.75" customHeight="1" x14ac:dyDescent="0.25">
      <c r="A567" s="3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15"/>
      <c r="T567" s="4"/>
      <c r="U567" s="4"/>
      <c r="V567" s="4"/>
      <c r="W567" s="4"/>
      <c r="X567" s="4"/>
      <c r="Y567" s="4"/>
      <c r="Z567" s="4"/>
      <c r="AA567" s="4"/>
    </row>
    <row r="568" spans="1:27" ht="12.75" customHeight="1" x14ac:dyDescent="0.25">
      <c r="A568" s="3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15"/>
      <c r="T568" s="4"/>
      <c r="U568" s="4"/>
      <c r="V568" s="4"/>
      <c r="W568" s="4"/>
      <c r="X568" s="4"/>
      <c r="Y568" s="4"/>
      <c r="Z568" s="4"/>
      <c r="AA568" s="4"/>
    </row>
    <row r="569" spans="1:27" ht="12.75" customHeight="1" x14ac:dyDescent="0.25">
      <c r="A569" s="3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15"/>
      <c r="T569" s="4"/>
      <c r="U569" s="4"/>
      <c r="V569" s="4"/>
      <c r="W569" s="4"/>
      <c r="X569" s="4"/>
      <c r="Y569" s="4"/>
      <c r="Z569" s="4"/>
      <c r="AA569" s="4"/>
    </row>
    <row r="570" spans="1:27" ht="12.75" customHeight="1" x14ac:dyDescent="0.25">
      <c r="A570" s="3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15"/>
      <c r="T570" s="4"/>
      <c r="U570" s="4"/>
      <c r="V570" s="4"/>
      <c r="W570" s="4"/>
      <c r="X570" s="4"/>
      <c r="Y570" s="4"/>
      <c r="Z570" s="4"/>
      <c r="AA570" s="4"/>
    </row>
    <row r="571" spans="1:27" ht="12.75" customHeight="1" x14ac:dyDescent="0.25">
      <c r="A571" s="3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15"/>
      <c r="T571" s="4"/>
      <c r="U571" s="4"/>
      <c r="V571" s="4"/>
      <c r="W571" s="4"/>
      <c r="X571" s="4"/>
      <c r="Y571" s="4"/>
      <c r="Z571" s="4"/>
      <c r="AA571" s="4"/>
    </row>
    <row r="572" spans="1:27" ht="12.75" customHeight="1" x14ac:dyDescent="0.25">
      <c r="A572" s="3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15"/>
      <c r="T572" s="4"/>
      <c r="U572" s="4"/>
      <c r="V572" s="4"/>
      <c r="W572" s="4"/>
      <c r="X572" s="4"/>
      <c r="Y572" s="4"/>
      <c r="Z572" s="4"/>
      <c r="AA572" s="4"/>
    </row>
    <row r="573" spans="1:27" ht="12.75" customHeight="1" x14ac:dyDescent="0.25">
      <c r="A573" s="3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15"/>
      <c r="T573" s="4"/>
      <c r="U573" s="4"/>
      <c r="V573" s="4"/>
      <c r="W573" s="4"/>
      <c r="X573" s="4"/>
      <c r="Y573" s="4"/>
      <c r="Z573" s="4"/>
      <c r="AA573" s="4"/>
    </row>
    <row r="574" spans="1:27" ht="12.75" customHeight="1" x14ac:dyDescent="0.25">
      <c r="A574" s="3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15"/>
      <c r="T574" s="4"/>
      <c r="U574" s="4"/>
      <c r="V574" s="4"/>
      <c r="W574" s="4"/>
      <c r="X574" s="4"/>
      <c r="Y574" s="4"/>
      <c r="Z574" s="4"/>
      <c r="AA574" s="4"/>
    </row>
    <row r="575" spans="1:27" ht="12.75" customHeight="1" x14ac:dyDescent="0.25">
      <c r="A575" s="3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15"/>
      <c r="T575" s="4"/>
      <c r="U575" s="4"/>
      <c r="V575" s="4"/>
      <c r="W575" s="4"/>
      <c r="X575" s="4"/>
      <c r="Y575" s="4"/>
      <c r="Z575" s="4"/>
      <c r="AA575" s="4"/>
    </row>
    <row r="576" spans="1:27" ht="12.75" customHeight="1" x14ac:dyDescent="0.25">
      <c r="A576" s="3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15"/>
      <c r="T576" s="4"/>
      <c r="U576" s="4"/>
      <c r="V576" s="4"/>
      <c r="W576" s="4"/>
      <c r="X576" s="4"/>
      <c r="Y576" s="4"/>
      <c r="Z576" s="4"/>
      <c r="AA576" s="4"/>
    </row>
    <row r="577" spans="1:27" ht="12.75" customHeight="1" x14ac:dyDescent="0.25">
      <c r="A577" s="3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15"/>
      <c r="T577" s="4"/>
      <c r="U577" s="4"/>
      <c r="V577" s="4"/>
      <c r="W577" s="4"/>
      <c r="X577" s="4"/>
      <c r="Y577" s="4"/>
      <c r="Z577" s="4"/>
      <c r="AA577" s="4"/>
    </row>
    <row r="578" spans="1:27" ht="12.75" customHeight="1" x14ac:dyDescent="0.25">
      <c r="A578" s="3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15"/>
      <c r="T578" s="4"/>
      <c r="U578" s="4"/>
      <c r="V578" s="4"/>
      <c r="W578" s="4"/>
      <c r="X578" s="4"/>
      <c r="Y578" s="4"/>
      <c r="Z578" s="4"/>
      <c r="AA578" s="4"/>
    </row>
    <row r="579" spans="1:27" ht="12.75" customHeight="1" x14ac:dyDescent="0.25">
      <c r="A579" s="3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15"/>
      <c r="T579" s="4"/>
      <c r="U579" s="4"/>
      <c r="V579" s="4"/>
      <c r="W579" s="4"/>
      <c r="X579" s="4"/>
      <c r="Y579" s="4"/>
      <c r="Z579" s="4"/>
      <c r="AA579" s="4"/>
    </row>
    <row r="580" spans="1:27" ht="12.75" customHeight="1" x14ac:dyDescent="0.25">
      <c r="A580" s="3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15"/>
      <c r="T580" s="4"/>
      <c r="U580" s="4"/>
      <c r="V580" s="4"/>
      <c r="W580" s="4"/>
      <c r="X580" s="4"/>
      <c r="Y580" s="4"/>
      <c r="Z580" s="4"/>
      <c r="AA580" s="4"/>
    </row>
    <row r="581" spans="1:27" ht="12.75" customHeight="1" x14ac:dyDescent="0.25">
      <c r="A581" s="3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15"/>
      <c r="T581" s="4"/>
      <c r="U581" s="4"/>
      <c r="V581" s="4"/>
      <c r="W581" s="4"/>
      <c r="X581" s="4"/>
      <c r="Y581" s="4"/>
      <c r="Z581" s="4"/>
      <c r="AA581" s="4"/>
    </row>
    <row r="582" spans="1:27" ht="12.75" customHeight="1" x14ac:dyDescent="0.25">
      <c r="A582" s="3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15"/>
      <c r="T582" s="4"/>
      <c r="U582" s="4"/>
      <c r="V582" s="4"/>
      <c r="W582" s="4"/>
      <c r="X582" s="4"/>
      <c r="Y582" s="4"/>
      <c r="Z582" s="4"/>
      <c r="AA582" s="4"/>
    </row>
    <row r="583" spans="1:27" ht="12.75" customHeight="1" x14ac:dyDescent="0.25">
      <c r="A583" s="3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15"/>
      <c r="T583" s="4"/>
      <c r="U583" s="4"/>
      <c r="V583" s="4"/>
      <c r="W583" s="4"/>
      <c r="X583" s="4"/>
      <c r="Y583" s="4"/>
      <c r="Z583" s="4"/>
      <c r="AA583" s="4"/>
    </row>
    <row r="584" spans="1:27" ht="12.75" customHeight="1" x14ac:dyDescent="0.25">
      <c r="A584" s="3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15"/>
      <c r="T584" s="4"/>
      <c r="U584" s="4"/>
      <c r="V584" s="4"/>
      <c r="W584" s="4"/>
      <c r="X584" s="4"/>
      <c r="Y584" s="4"/>
      <c r="Z584" s="4"/>
      <c r="AA584" s="4"/>
    </row>
    <row r="585" spans="1:27" ht="12.75" customHeight="1" x14ac:dyDescent="0.25">
      <c r="A585" s="3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15"/>
      <c r="T585" s="4"/>
      <c r="U585" s="4"/>
      <c r="V585" s="4"/>
      <c r="W585" s="4"/>
      <c r="X585" s="4"/>
      <c r="Y585" s="4"/>
      <c r="Z585" s="4"/>
      <c r="AA585" s="4"/>
    </row>
    <row r="586" spans="1:27" ht="12.75" customHeight="1" x14ac:dyDescent="0.25">
      <c r="A586" s="3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15"/>
      <c r="T586" s="4"/>
      <c r="U586" s="4"/>
      <c r="V586" s="4"/>
      <c r="W586" s="4"/>
      <c r="X586" s="4"/>
      <c r="Y586" s="4"/>
      <c r="Z586" s="4"/>
      <c r="AA586" s="4"/>
    </row>
    <row r="587" spans="1:27" ht="12.75" customHeight="1" x14ac:dyDescent="0.25">
      <c r="A587" s="3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15"/>
      <c r="T587" s="4"/>
      <c r="U587" s="4"/>
      <c r="V587" s="4"/>
      <c r="W587" s="4"/>
      <c r="X587" s="4"/>
      <c r="Y587" s="4"/>
      <c r="Z587" s="4"/>
      <c r="AA587" s="4"/>
    </row>
    <row r="588" spans="1:27" ht="12.75" customHeight="1" x14ac:dyDescent="0.25">
      <c r="A588" s="3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15"/>
      <c r="T588" s="4"/>
      <c r="U588" s="4"/>
      <c r="V588" s="4"/>
      <c r="W588" s="4"/>
      <c r="X588" s="4"/>
      <c r="Y588" s="4"/>
      <c r="Z588" s="4"/>
      <c r="AA588" s="4"/>
    </row>
    <row r="589" spans="1:27" ht="12.75" customHeight="1" x14ac:dyDescent="0.25">
      <c r="A589" s="3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15"/>
      <c r="T589" s="4"/>
      <c r="U589" s="4"/>
      <c r="V589" s="4"/>
      <c r="W589" s="4"/>
      <c r="X589" s="4"/>
      <c r="Y589" s="4"/>
      <c r="Z589" s="4"/>
      <c r="AA589" s="4"/>
    </row>
    <row r="590" spans="1:27" ht="12.75" customHeight="1" x14ac:dyDescent="0.25">
      <c r="A590" s="3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15"/>
      <c r="T590" s="4"/>
      <c r="U590" s="4"/>
      <c r="V590" s="4"/>
      <c r="W590" s="4"/>
      <c r="X590" s="4"/>
      <c r="Y590" s="4"/>
      <c r="Z590" s="4"/>
      <c r="AA590" s="4"/>
    </row>
    <row r="591" spans="1:27" ht="12.75" customHeight="1" x14ac:dyDescent="0.25">
      <c r="A591" s="3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15"/>
      <c r="T591" s="4"/>
      <c r="U591" s="4"/>
      <c r="V591" s="4"/>
      <c r="W591" s="4"/>
      <c r="X591" s="4"/>
      <c r="Y591" s="4"/>
      <c r="Z591" s="4"/>
      <c r="AA591" s="4"/>
    </row>
    <row r="592" spans="1:27" ht="12.75" customHeight="1" x14ac:dyDescent="0.25">
      <c r="A592" s="3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15"/>
      <c r="T592" s="4"/>
      <c r="U592" s="4"/>
      <c r="V592" s="4"/>
      <c r="W592" s="4"/>
      <c r="X592" s="4"/>
      <c r="Y592" s="4"/>
      <c r="Z592" s="4"/>
      <c r="AA592" s="4"/>
    </row>
    <row r="593" spans="1:27" ht="12.75" customHeight="1" x14ac:dyDescent="0.25">
      <c r="A593" s="3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15"/>
      <c r="T593" s="4"/>
      <c r="U593" s="4"/>
      <c r="V593" s="4"/>
      <c r="W593" s="4"/>
      <c r="X593" s="4"/>
      <c r="Y593" s="4"/>
      <c r="Z593" s="4"/>
      <c r="AA593" s="4"/>
    </row>
    <row r="594" spans="1:27" ht="12.75" customHeight="1" x14ac:dyDescent="0.25">
      <c r="A594" s="3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15"/>
      <c r="T594" s="4"/>
      <c r="U594" s="4"/>
      <c r="V594" s="4"/>
      <c r="W594" s="4"/>
      <c r="X594" s="4"/>
      <c r="Y594" s="4"/>
      <c r="Z594" s="4"/>
      <c r="AA594" s="4"/>
    </row>
    <row r="595" spans="1:27" ht="12.75" customHeight="1" x14ac:dyDescent="0.25">
      <c r="A595" s="3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15"/>
      <c r="T595" s="4"/>
      <c r="U595" s="4"/>
      <c r="V595" s="4"/>
      <c r="W595" s="4"/>
      <c r="X595" s="4"/>
      <c r="Y595" s="4"/>
      <c r="Z595" s="4"/>
      <c r="AA595" s="4"/>
    </row>
    <row r="596" spans="1:27" ht="12.75" customHeight="1" x14ac:dyDescent="0.25">
      <c r="A596" s="3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15"/>
      <c r="T596" s="4"/>
      <c r="U596" s="4"/>
      <c r="V596" s="4"/>
      <c r="W596" s="4"/>
      <c r="X596" s="4"/>
      <c r="Y596" s="4"/>
      <c r="Z596" s="4"/>
      <c r="AA596" s="4"/>
    </row>
    <row r="597" spans="1:27" ht="12.75" customHeight="1" x14ac:dyDescent="0.25">
      <c r="A597" s="3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15"/>
      <c r="T597" s="4"/>
      <c r="U597" s="4"/>
      <c r="V597" s="4"/>
      <c r="W597" s="4"/>
      <c r="X597" s="4"/>
      <c r="Y597" s="4"/>
      <c r="Z597" s="4"/>
      <c r="AA597" s="4"/>
    </row>
    <row r="598" spans="1:27" ht="12.75" customHeight="1" x14ac:dyDescent="0.25">
      <c r="A598" s="3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15"/>
      <c r="T598" s="4"/>
      <c r="U598" s="4"/>
      <c r="V598" s="4"/>
      <c r="W598" s="4"/>
      <c r="X598" s="4"/>
      <c r="Y598" s="4"/>
      <c r="Z598" s="4"/>
      <c r="AA598" s="4"/>
    </row>
    <row r="599" spans="1:27" ht="12.75" customHeight="1" x14ac:dyDescent="0.25">
      <c r="A599" s="3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15"/>
      <c r="T599" s="4"/>
      <c r="U599" s="4"/>
      <c r="V599" s="4"/>
      <c r="W599" s="4"/>
      <c r="X599" s="4"/>
      <c r="Y599" s="4"/>
      <c r="Z599" s="4"/>
      <c r="AA599" s="4"/>
    </row>
    <row r="600" spans="1:27" ht="12.75" customHeight="1" x14ac:dyDescent="0.25">
      <c r="A600" s="3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15"/>
      <c r="T600" s="4"/>
      <c r="U600" s="4"/>
      <c r="V600" s="4"/>
      <c r="W600" s="4"/>
      <c r="X600" s="4"/>
      <c r="Y600" s="4"/>
      <c r="Z600" s="4"/>
      <c r="AA600" s="4"/>
    </row>
    <row r="601" spans="1:27" ht="12.75" customHeight="1" x14ac:dyDescent="0.25">
      <c r="A601" s="3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15"/>
      <c r="T601" s="4"/>
      <c r="U601" s="4"/>
      <c r="V601" s="4"/>
      <c r="W601" s="4"/>
      <c r="X601" s="4"/>
      <c r="Y601" s="4"/>
      <c r="Z601" s="4"/>
      <c r="AA601" s="4"/>
    </row>
    <row r="602" spans="1:27" ht="12.75" customHeight="1" x14ac:dyDescent="0.25">
      <c r="A602" s="3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15"/>
      <c r="T602" s="4"/>
      <c r="U602" s="4"/>
      <c r="V602" s="4"/>
      <c r="W602" s="4"/>
      <c r="X602" s="4"/>
      <c r="Y602" s="4"/>
      <c r="Z602" s="4"/>
      <c r="AA602" s="4"/>
    </row>
    <row r="603" spans="1:27" ht="12.75" customHeight="1" x14ac:dyDescent="0.25">
      <c r="A603" s="3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15"/>
      <c r="T603" s="4"/>
      <c r="U603" s="4"/>
      <c r="V603" s="4"/>
      <c r="W603" s="4"/>
      <c r="X603" s="4"/>
      <c r="Y603" s="4"/>
      <c r="Z603" s="4"/>
      <c r="AA603" s="4"/>
    </row>
    <row r="604" spans="1:27" ht="12.75" customHeight="1" x14ac:dyDescent="0.25">
      <c r="A604" s="3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15"/>
      <c r="T604" s="4"/>
      <c r="U604" s="4"/>
      <c r="V604" s="4"/>
      <c r="W604" s="4"/>
      <c r="X604" s="4"/>
      <c r="Y604" s="4"/>
      <c r="Z604" s="4"/>
      <c r="AA604" s="4"/>
    </row>
    <row r="605" spans="1:27" ht="12.75" customHeight="1" x14ac:dyDescent="0.25">
      <c r="A605" s="3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15"/>
      <c r="T605" s="4"/>
      <c r="U605" s="4"/>
      <c r="V605" s="4"/>
      <c r="W605" s="4"/>
      <c r="X605" s="4"/>
      <c r="Y605" s="4"/>
      <c r="Z605" s="4"/>
      <c r="AA605" s="4"/>
    </row>
    <row r="606" spans="1:27" ht="12.75" customHeight="1" x14ac:dyDescent="0.25">
      <c r="A606" s="3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15"/>
      <c r="T606" s="4"/>
      <c r="U606" s="4"/>
      <c r="V606" s="4"/>
      <c r="W606" s="4"/>
      <c r="X606" s="4"/>
      <c r="Y606" s="4"/>
      <c r="Z606" s="4"/>
      <c r="AA606" s="4"/>
    </row>
    <row r="607" spans="1:27" ht="12.75" customHeight="1" x14ac:dyDescent="0.25">
      <c r="A607" s="3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15"/>
      <c r="T607" s="4"/>
      <c r="U607" s="4"/>
      <c r="V607" s="4"/>
      <c r="W607" s="4"/>
      <c r="X607" s="4"/>
      <c r="Y607" s="4"/>
      <c r="Z607" s="4"/>
      <c r="AA607" s="4"/>
    </row>
    <row r="608" spans="1:27" ht="12.75" customHeight="1" x14ac:dyDescent="0.25">
      <c r="A608" s="3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15"/>
      <c r="T608" s="4"/>
      <c r="U608" s="4"/>
      <c r="V608" s="4"/>
      <c r="W608" s="4"/>
      <c r="X608" s="4"/>
      <c r="Y608" s="4"/>
      <c r="Z608" s="4"/>
      <c r="AA608" s="4"/>
    </row>
    <row r="609" spans="1:27" ht="12.75" customHeight="1" x14ac:dyDescent="0.25">
      <c r="A609" s="3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15"/>
      <c r="T609" s="4"/>
      <c r="U609" s="4"/>
      <c r="V609" s="4"/>
      <c r="W609" s="4"/>
      <c r="X609" s="4"/>
      <c r="Y609" s="4"/>
      <c r="Z609" s="4"/>
      <c r="AA609" s="4"/>
    </row>
    <row r="610" spans="1:27" ht="12.75" customHeight="1" x14ac:dyDescent="0.25">
      <c r="A610" s="3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15"/>
      <c r="T610" s="4"/>
      <c r="U610" s="4"/>
      <c r="V610" s="4"/>
      <c r="W610" s="4"/>
      <c r="X610" s="4"/>
      <c r="Y610" s="4"/>
      <c r="Z610" s="4"/>
      <c r="AA610" s="4"/>
    </row>
    <row r="611" spans="1:27" ht="12.75" customHeight="1" x14ac:dyDescent="0.25">
      <c r="A611" s="3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15"/>
      <c r="T611" s="4"/>
      <c r="U611" s="4"/>
      <c r="V611" s="4"/>
      <c r="W611" s="4"/>
      <c r="X611" s="4"/>
      <c r="Y611" s="4"/>
      <c r="Z611" s="4"/>
      <c r="AA611" s="4"/>
    </row>
    <row r="612" spans="1:27" ht="12.75" customHeight="1" x14ac:dyDescent="0.25">
      <c r="A612" s="3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15"/>
      <c r="T612" s="4"/>
      <c r="U612" s="4"/>
      <c r="V612" s="4"/>
      <c r="W612" s="4"/>
      <c r="X612" s="4"/>
      <c r="Y612" s="4"/>
      <c r="Z612" s="4"/>
      <c r="AA612" s="4"/>
    </row>
    <row r="613" spans="1:27" ht="12.75" customHeight="1" x14ac:dyDescent="0.25">
      <c r="A613" s="3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15"/>
      <c r="T613" s="4"/>
      <c r="U613" s="4"/>
      <c r="V613" s="4"/>
      <c r="W613" s="4"/>
      <c r="X613" s="4"/>
      <c r="Y613" s="4"/>
      <c r="Z613" s="4"/>
      <c r="AA613" s="4"/>
    </row>
    <row r="614" spans="1:27" ht="12.75" customHeight="1" x14ac:dyDescent="0.25">
      <c r="A614" s="3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15"/>
      <c r="T614" s="4"/>
      <c r="U614" s="4"/>
      <c r="V614" s="4"/>
      <c r="W614" s="4"/>
      <c r="X614" s="4"/>
      <c r="Y614" s="4"/>
      <c r="Z614" s="4"/>
      <c r="AA614" s="4"/>
    </row>
    <row r="615" spans="1:27" ht="12.75" customHeight="1" x14ac:dyDescent="0.25">
      <c r="A615" s="3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15"/>
      <c r="T615" s="4"/>
      <c r="U615" s="4"/>
      <c r="V615" s="4"/>
      <c r="W615" s="4"/>
      <c r="X615" s="4"/>
      <c r="Y615" s="4"/>
      <c r="Z615" s="4"/>
      <c r="AA615" s="4"/>
    </row>
    <row r="616" spans="1:27" ht="12.75" customHeight="1" x14ac:dyDescent="0.25">
      <c r="A616" s="3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15"/>
      <c r="T616" s="4"/>
      <c r="U616" s="4"/>
      <c r="V616" s="4"/>
      <c r="W616" s="4"/>
      <c r="X616" s="4"/>
      <c r="Y616" s="4"/>
      <c r="Z616" s="4"/>
      <c r="AA616" s="4"/>
    </row>
    <row r="617" spans="1:27" ht="12.75" customHeight="1" x14ac:dyDescent="0.25">
      <c r="A617" s="3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15"/>
      <c r="T617" s="4"/>
      <c r="U617" s="4"/>
      <c r="V617" s="4"/>
      <c r="W617" s="4"/>
      <c r="X617" s="4"/>
      <c r="Y617" s="4"/>
      <c r="Z617" s="4"/>
      <c r="AA617" s="4"/>
    </row>
    <row r="618" spans="1:27" ht="12.75" customHeight="1" x14ac:dyDescent="0.25">
      <c r="A618" s="3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15"/>
      <c r="T618" s="4"/>
      <c r="U618" s="4"/>
      <c r="V618" s="4"/>
      <c r="W618" s="4"/>
      <c r="X618" s="4"/>
      <c r="Y618" s="4"/>
      <c r="Z618" s="4"/>
      <c r="AA618" s="4"/>
    </row>
    <row r="619" spans="1:27" ht="12.75" customHeight="1" x14ac:dyDescent="0.25">
      <c r="A619" s="3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15"/>
      <c r="T619" s="4"/>
      <c r="U619" s="4"/>
      <c r="V619" s="4"/>
      <c r="W619" s="4"/>
      <c r="X619" s="4"/>
      <c r="Y619" s="4"/>
      <c r="Z619" s="4"/>
      <c r="AA619" s="4"/>
    </row>
    <row r="620" spans="1:27" ht="12.75" customHeight="1" x14ac:dyDescent="0.25">
      <c r="A620" s="3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15"/>
      <c r="T620" s="4"/>
      <c r="U620" s="4"/>
      <c r="V620" s="4"/>
      <c r="W620" s="4"/>
      <c r="X620" s="4"/>
      <c r="Y620" s="4"/>
      <c r="Z620" s="4"/>
      <c r="AA620" s="4"/>
    </row>
    <row r="621" spans="1:27" ht="12.75" customHeight="1" x14ac:dyDescent="0.25">
      <c r="A621" s="3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15"/>
      <c r="T621" s="4"/>
      <c r="U621" s="4"/>
      <c r="V621" s="4"/>
      <c r="W621" s="4"/>
      <c r="X621" s="4"/>
      <c r="Y621" s="4"/>
      <c r="Z621" s="4"/>
      <c r="AA621" s="4"/>
    </row>
    <row r="622" spans="1:27" ht="12.75" customHeight="1" x14ac:dyDescent="0.25">
      <c r="A622" s="3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15"/>
      <c r="T622" s="4"/>
      <c r="U622" s="4"/>
      <c r="V622" s="4"/>
      <c r="W622" s="4"/>
      <c r="X622" s="4"/>
      <c r="Y622" s="4"/>
      <c r="Z622" s="4"/>
      <c r="AA622" s="4"/>
    </row>
    <row r="623" spans="1:27" ht="12.75" customHeight="1" x14ac:dyDescent="0.25">
      <c r="A623" s="3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15"/>
      <c r="T623" s="4"/>
      <c r="U623" s="4"/>
      <c r="V623" s="4"/>
      <c r="W623" s="4"/>
      <c r="X623" s="4"/>
      <c r="Y623" s="4"/>
      <c r="Z623" s="4"/>
      <c r="AA623" s="4"/>
    </row>
    <row r="624" spans="1:27" ht="12.75" customHeight="1" x14ac:dyDescent="0.25">
      <c r="A624" s="3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15"/>
      <c r="T624" s="4"/>
      <c r="U624" s="4"/>
      <c r="V624" s="4"/>
      <c r="W624" s="4"/>
      <c r="X624" s="4"/>
      <c r="Y624" s="4"/>
      <c r="Z624" s="4"/>
      <c r="AA624" s="4"/>
    </row>
    <row r="625" spans="1:27" ht="12.75" customHeight="1" x14ac:dyDescent="0.25">
      <c r="A625" s="3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15"/>
      <c r="T625" s="4"/>
      <c r="U625" s="4"/>
      <c r="V625" s="4"/>
      <c r="W625" s="4"/>
      <c r="X625" s="4"/>
      <c r="Y625" s="4"/>
      <c r="Z625" s="4"/>
      <c r="AA625" s="4"/>
    </row>
    <row r="626" spans="1:27" ht="12.75" customHeight="1" x14ac:dyDescent="0.25">
      <c r="A626" s="3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15"/>
      <c r="T626" s="4"/>
      <c r="U626" s="4"/>
      <c r="V626" s="4"/>
      <c r="W626" s="4"/>
      <c r="X626" s="4"/>
      <c r="Y626" s="4"/>
      <c r="Z626" s="4"/>
      <c r="AA626" s="4"/>
    </row>
    <row r="627" spans="1:27" ht="12.75" customHeight="1" x14ac:dyDescent="0.25">
      <c r="A627" s="3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15"/>
      <c r="T627" s="4"/>
      <c r="U627" s="4"/>
      <c r="V627" s="4"/>
      <c r="W627" s="4"/>
      <c r="X627" s="4"/>
      <c r="Y627" s="4"/>
      <c r="Z627" s="4"/>
      <c r="AA627" s="4"/>
    </row>
    <row r="628" spans="1:27" ht="12.75" customHeight="1" x14ac:dyDescent="0.25">
      <c r="A628" s="3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15"/>
      <c r="T628" s="4"/>
      <c r="U628" s="4"/>
      <c r="V628" s="4"/>
      <c r="W628" s="4"/>
      <c r="X628" s="4"/>
      <c r="Y628" s="4"/>
      <c r="Z628" s="4"/>
      <c r="AA628" s="4"/>
    </row>
    <row r="629" spans="1:27" ht="12.75" customHeight="1" x14ac:dyDescent="0.25">
      <c r="A629" s="3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15"/>
      <c r="T629" s="4"/>
      <c r="U629" s="4"/>
      <c r="V629" s="4"/>
      <c r="W629" s="4"/>
      <c r="X629" s="4"/>
      <c r="Y629" s="4"/>
      <c r="Z629" s="4"/>
      <c r="AA629" s="4"/>
    </row>
    <row r="630" spans="1:27" ht="12.75" customHeight="1" x14ac:dyDescent="0.25">
      <c r="A630" s="3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15"/>
      <c r="T630" s="4"/>
      <c r="U630" s="4"/>
      <c r="V630" s="4"/>
      <c r="W630" s="4"/>
      <c r="X630" s="4"/>
      <c r="Y630" s="4"/>
      <c r="Z630" s="4"/>
      <c r="AA630" s="4"/>
    </row>
    <row r="631" spans="1:27" ht="12.75" customHeight="1" x14ac:dyDescent="0.25">
      <c r="A631" s="3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15"/>
      <c r="T631" s="4"/>
      <c r="U631" s="4"/>
      <c r="V631" s="4"/>
      <c r="W631" s="4"/>
      <c r="X631" s="4"/>
      <c r="Y631" s="4"/>
      <c r="Z631" s="4"/>
      <c r="AA631" s="4"/>
    </row>
    <row r="632" spans="1:27" ht="12.75" customHeight="1" x14ac:dyDescent="0.25">
      <c r="A632" s="3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15"/>
      <c r="T632" s="4"/>
      <c r="U632" s="4"/>
      <c r="V632" s="4"/>
      <c r="W632" s="4"/>
      <c r="X632" s="4"/>
      <c r="Y632" s="4"/>
      <c r="Z632" s="4"/>
      <c r="AA632" s="4"/>
    </row>
    <row r="633" spans="1:27" ht="12.75" customHeight="1" x14ac:dyDescent="0.25">
      <c r="A633" s="3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15"/>
      <c r="T633" s="4"/>
      <c r="U633" s="4"/>
      <c r="V633" s="4"/>
      <c r="W633" s="4"/>
      <c r="X633" s="4"/>
      <c r="Y633" s="4"/>
      <c r="Z633" s="4"/>
      <c r="AA633" s="4"/>
    </row>
    <row r="634" spans="1:27" ht="12.75" customHeight="1" x14ac:dyDescent="0.25">
      <c r="A634" s="3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15"/>
      <c r="T634" s="4"/>
      <c r="U634" s="4"/>
      <c r="V634" s="4"/>
      <c r="W634" s="4"/>
      <c r="X634" s="4"/>
      <c r="Y634" s="4"/>
      <c r="Z634" s="4"/>
      <c r="AA634" s="4"/>
    </row>
    <row r="635" spans="1:27" ht="12.75" customHeight="1" x14ac:dyDescent="0.25">
      <c r="A635" s="3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15"/>
      <c r="T635" s="4"/>
      <c r="U635" s="4"/>
      <c r="V635" s="4"/>
      <c r="W635" s="4"/>
      <c r="X635" s="4"/>
      <c r="Y635" s="4"/>
      <c r="Z635" s="4"/>
      <c r="AA635" s="4"/>
    </row>
    <row r="636" spans="1:27" ht="12.75" customHeight="1" x14ac:dyDescent="0.25">
      <c r="A636" s="3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15"/>
      <c r="T636" s="4"/>
      <c r="U636" s="4"/>
      <c r="V636" s="4"/>
      <c r="W636" s="4"/>
      <c r="X636" s="4"/>
      <c r="Y636" s="4"/>
      <c r="Z636" s="4"/>
      <c r="AA636" s="4"/>
    </row>
    <row r="637" spans="1:27" ht="12.75" customHeight="1" x14ac:dyDescent="0.25">
      <c r="A637" s="3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15"/>
      <c r="T637" s="4"/>
      <c r="U637" s="4"/>
      <c r="V637" s="4"/>
      <c r="W637" s="4"/>
      <c r="X637" s="4"/>
      <c r="Y637" s="4"/>
      <c r="Z637" s="4"/>
      <c r="AA637" s="4"/>
    </row>
    <row r="638" spans="1:27" ht="12.75" customHeight="1" x14ac:dyDescent="0.25">
      <c r="A638" s="3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15"/>
      <c r="T638" s="4"/>
      <c r="U638" s="4"/>
      <c r="V638" s="4"/>
      <c r="W638" s="4"/>
      <c r="X638" s="4"/>
      <c r="Y638" s="4"/>
      <c r="Z638" s="4"/>
      <c r="AA638" s="4"/>
    </row>
    <row r="639" spans="1:27" ht="12.75" customHeight="1" x14ac:dyDescent="0.25">
      <c r="A639" s="3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15"/>
      <c r="T639" s="4"/>
      <c r="U639" s="4"/>
      <c r="V639" s="4"/>
      <c r="W639" s="4"/>
      <c r="X639" s="4"/>
      <c r="Y639" s="4"/>
      <c r="Z639" s="4"/>
      <c r="AA639" s="4"/>
    </row>
    <row r="640" spans="1:27" ht="12.75" customHeight="1" x14ac:dyDescent="0.25">
      <c r="A640" s="3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15"/>
      <c r="T640" s="4"/>
      <c r="U640" s="4"/>
      <c r="V640" s="4"/>
      <c r="W640" s="4"/>
      <c r="X640" s="4"/>
      <c r="Y640" s="4"/>
      <c r="Z640" s="4"/>
      <c r="AA640" s="4"/>
    </row>
    <row r="641" spans="1:27" ht="12.75" customHeight="1" x14ac:dyDescent="0.25">
      <c r="A641" s="3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15"/>
      <c r="T641" s="4"/>
      <c r="U641" s="4"/>
      <c r="V641" s="4"/>
      <c r="W641" s="4"/>
      <c r="X641" s="4"/>
      <c r="Y641" s="4"/>
      <c r="Z641" s="4"/>
      <c r="AA641" s="4"/>
    </row>
    <row r="642" spans="1:27" ht="12.75" customHeight="1" x14ac:dyDescent="0.25">
      <c r="A642" s="3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15"/>
      <c r="T642" s="4"/>
      <c r="U642" s="4"/>
      <c r="V642" s="4"/>
      <c r="W642" s="4"/>
      <c r="X642" s="4"/>
      <c r="Y642" s="4"/>
      <c r="Z642" s="4"/>
      <c r="AA642" s="4"/>
    </row>
    <row r="643" spans="1:27" ht="12.75" customHeight="1" x14ac:dyDescent="0.25">
      <c r="A643" s="3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15"/>
      <c r="T643" s="4"/>
      <c r="U643" s="4"/>
      <c r="V643" s="4"/>
      <c r="W643" s="4"/>
      <c r="X643" s="4"/>
      <c r="Y643" s="4"/>
      <c r="Z643" s="4"/>
      <c r="AA643" s="4"/>
    </row>
    <row r="644" spans="1:27" ht="12.75" customHeight="1" x14ac:dyDescent="0.25">
      <c r="A644" s="3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15"/>
      <c r="T644" s="4"/>
      <c r="U644" s="4"/>
      <c r="V644" s="4"/>
      <c r="W644" s="4"/>
      <c r="X644" s="4"/>
      <c r="Y644" s="4"/>
      <c r="Z644" s="4"/>
      <c r="AA644" s="4"/>
    </row>
    <row r="645" spans="1:27" ht="12.75" customHeight="1" x14ac:dyDescent="0.25">
      <c r="A645" s="3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15"/>
      <c r="T645" s="4"/>
      <c r="U645" s="4"/>
      <c r="V645" s="4"/>
      <c r="W645" s="4"/>
      <c r="X645" s="4"/>
      <c r="Y645" s="4"/>
      <c r="Z645" s="4"/>
      <c r="AA645" s="4"/>
    </row>
    <row r="646" spans="1:27" ht="12.75" customHeight="1" x14ac:dyDescent="0.25">
      <c r="A646" s="3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15"/>
      <c r="T646" s="4"/>
      <c r="U646" s="4"/>
      <c r="V646" s="4"/>
      <c r="W646" s="4"/>
      <c r="X646" s="4"/>
      <c r="Y646" s="4"/>
      <c r="Z646" s="4"/>
      <c r="AA646" s="4"/>
    </row>
    <row r="647" spans="1:27" ht="12.75" customHeight="1" x14ac:dyDescent="0.25">
      <c r="A647" s="3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15"/>
      <c r="T647" s="4"/>
      <c r="U647" s="4"/>
      <c r="V647" s="4"/>
      <c r="W647" s="4"/>
      <c r="X647" s="4"/>
      <c r="Y647" s="4"/>
      <c r="Z647" s="4"/>
      <c r="AA647" s="4"/>
    </row>
    <row r="648" spans="1:27" ht="12.75" customHeight="1" x14ac:dyDescent="0.25">
      <c r="A648" s="3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15"/>
      <c r="T648" s="4"/>
      <c r="U648" s="4"/>
      <c r="V648" s="4"/>
      <c r="W648" s="4"/>
      <c r="X648" s="4"/>
      <c r="Y648" s="4"/>
      <c r="Z648" s="4"/>
      <c r="AA648" s="4"/>
    </row>
    <row r="649" spans="1:27" ht="12.75" customHeight="1" x14ac:dyDescent="0.25">
      <c r="A649" s="3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15"/>
      <c r="T649" s="4"/>
      <c r="U649" s="4"/>
      <c r="V649" s="4"/>
      <c r="W649" s="4"/>
      <c r="X649" s="4"/>
      <c r="Y649" s="4"/>
      <c r="Z649" s="4"/>
      <c r="AA649" s="4"/>
    </row>
    <row r="650" spans="1:27" ht="12.75" customHeight="1" x14ac:dyDescent="0.25">
      <c r="A650" s="3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15"/>
      <c r="T650" s="4"/>
      <c r="U650" s="4"/>
      <c r="V650" s="4"/>
      <c r="W650" s="4"/>
      <c r="X650" s="4"/>
      <c r="Y650" s="4"/>
      <c r="Z650" s="4"/>
      <c r="AA650" s="4"/>
    </row>
    <row r="651" spans="1:27" ht="12.75" customHeight="1" x14ac:dyDescent="0.25">
      <c r="A651" s="3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15"/>
      <c r="T651" s="4"/>
      <c r="U651" s="4"/>
      <c r="V651" s="4"/>
      <c r="W651" s="4"/>
      <c r="X651" s="4"/>
      <c r="Y651" s="4"/>
      <c r="Z651" s="4"/>
      <c r="AA651" s="4"/>
    </row>
    <row r="652" spans="1:27" ht="12.75" customHeight="1" x14ac:dyDescent="0.25">
      <c r="A652" s="3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15"/>
      <c r="T652" s="4"/>
      <c r="U652" s="4"/>
      <c r="V652" s="4"/>
      <c r="W652" s="4"/>
      <c r="X652" s="4"/>
      <c r="Y652" s="4"/>
      <c r="Z652" s="4"/>
      <c r="AA652" s="4"/>
    </row>
    <row r="653" spans="1:27" ht="12.75" customHeight="1" x14ac:dyDescent="0.25">
      <c r="A653" s="3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15"/>
      <c r="T653" s="4"/>
      <c r="U653" s="4"/>
      <c r="V653" s="4"/>
      <c r="W653" s="4"/>
      <c r="X653" s="4"/>
      <c r="Y653" s="4"/>
      <c r="Z653" s="4"/>
      <c r="AA653" s="4"/>
    </row>
    <row r="654" spans="1:27" ht="12.75" customHeight="1" x14ac:dyDescent="0.25">
      <c r="A654" s="3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15"/>
      <c r="T654" s="4"/>
      <c r="U654" s="4"/>
      <c r="V654" s="4"/>
      <c r="W654" s="4"/>
      <c r="X654" s="4"/>
      <c r="Y654" s="4"/>
      <c r="Z654" s="4"/>
      <c r="AA654" s="4"/>
    </row>
    <row r="655" spans="1:27" ht="12.75" customHeight="1" x14ac:dyDescent="0.25">
      <c r="A655" s="3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15"/>
      <c r="T655" s="4"/>
      <c r="U655" s="4"/>
      <c r="V655" s="4"/>
      <c r="W655" s="4"/>
      <c r="X655" s="4"/>
      <c r="Y655" s="4"/>
      <c r="Z655" s="4"/>
      <c r="AA655" s="4"/>
    </row>
    <row r="656" spans="1:27" ht="12.75" customHeight="1" x14ac:dyDescent="0.25">
      <c r="A656" s="3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15"/>
      <c r="T656" s="4"/>
      <c r="U656" s="4"/>
      <c r="V656" s="4"/>
      <c r="W656" s="4"/>
      <c r="X656" s="4"/>
      <c r="Y656" s="4"/>
      <c r="Z656" s="4"/>
      <c r="AA656" s="4"/>
    </row>
    <row r="657" spans="1:27" ht="12.75" customHeight="1" x14ac:dyDescent="0.25">
      <c r="A657" s="3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15"/>
      <c r="T657" s="4"/>
      <c r="U657" s="4"/>
      <c r="V657" s="4"/>
      <c r="W657" s="4"/>
      <c r="X657" s="4"/>
      <c r="Y657" s="4"/>
      <c r="Z657" s="4"/>
      <c r="AA657" s="4"/>
    </row>
    <row r="658" spans="1:27" ht="12.75" customHeight="1" x14ac:dyDescent="0.25">
      <c r="A658" s="3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15"/>
      <c r="T658" s="4"/>
      <c r="U658" s="4"/>
      <c r="V658" s="4"/>
      <c r="W658" s="4"/>
      <c r="X658" s="4"/>
      <c r="Y658" s="4"/>
      <c r="Z658" s="4"/>
      <c r="AA658" s="4"/>
    </row>
    <row r="659" spans="1:27" ht="12.75" customHeight="1" x14ac:dyDescent="0.25">
      <c r="A659" s="3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15"/>
      <c r="T659" s="4"/>
      <c r="U659" s="4"/>
      <c r="V659" s="4"/>
      <c r="W659" s="4"/>
      <c r="X659" s="4"/>
      <c r="Y659" s="4"/>
      <c r="Z659" s="4"/>
      <c r="AA659" s="4"/>
    </row>
    <row r="660" spans="1:27" ht="12.75" customHeight="1" x14ac:dyDescent="0.25">
      <c r="A660" s="3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15"/>
      <c r="T660" s="4"/>
      <c r="U660" s="4"/>
      <c r="V660" s="4"/>
      <c r="W660" s="4"/>
      <c r="X660" s="4"/>
      <c r="Y660" s="4"/>
      <c r="Z660" s="4"/>
      <c r="AA660" s="4"/>
    </row>
    <row r="661" spans="1:27" ht="12.75" customHeight="1" x14ac:dyDescent="0.25">
      <c r="A661" s="3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15"/>
      <c r="T661" s="4"/>
      <c r="U661" s="4"/>
      <c r="V661" s="4"/>
      <c r="W661" s="4"/>
      <c r="X661" s="4"/>
      <c r="Y661" s="4"/>
      <c r="Z661" s="4"/>
      <c r="AA661" s="4"/>
    </row>
    <row r="662" spans="1:27" ht="12.75" customHeight="1" x14ac:dyDescent="0.25">
      <c r="A662" s="3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15"/>
      <c r="T662" s="4"/>
      <c r="U662" s="4"/>
      <c r="V662" s="4"/>
      <c r="W662" s="4"/>
      <c r="X662" s="4"/>
      <c r="Y662" s="4"/>
      <c r="Z662" s="4"/>
      <c r="AA662" s="4"/>
    </row>
    <row r="663" spans="1:27" ht="12.75" customHeight="1" x14ac:dyDescent="0.25">
      <c r="A663" s="3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15"/>
      <c r="T663" s="4"/>
      <c r="U663" s="4"/>
      <c r="V663" s="4"/>
      <c r="W663" s="4"/>
      <c r="X663" s="4"/>
      <c r="Y663" s="4"/>
      <c r="Z663" s="4"/>
      <c r="AA663" s="4"/>
    </row>
    <row r="664" spans="1:27" ht="12.75" customHeight="1" x14ac:dyDescent="0.25">
      <c r="A664" s="3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15"/>
      <c r="T664" s="4"/>
      <c r="U664" s="4"/>
      <c r="V664" s="4"/>
      <c r="W664" s="4"/>
      <c r="X664" s="4"/>
      <c r="Y664" s="4"/>
      <c r="Z664" s="4"/>
      <c r="AA664" s="4"/>
    </row>
    <row r="665" spans="1:27" ht="12.75" customHeight="1" x14ac:dyDescent="0.25">
      <c r="A665" s="3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15"/>
      <c r="T665" s="4"/>
      <c r="U665" s="4"/>
      <c r="V665" s="4"/>
      <c r="W665" s="4"/>
      <c r="X665" s="4"/>
      <c r="Y665" s="4"/>
      <c r="Z665" s="4"/>
      <c r="AA665" s="4"/>
    </row>
    <row r="666" spans="1:27" ht="12.75" customHeight="1" x14ac:dyDescent="0.25">
      <c r="A666" s="3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15"/>
      <c r="T666" s="4"/>
      <c r="U666" s="4"/>
      <c r="V666" s="4"/>
      <c r="W666" s="4"/>
      <c r="X666" s="4"/>
      <c r="Y666" s="4"/>
      <c r="Z666" s="4"/>
      <c r="AA666" s="4"/>
    </row>
    <row r="667" spans="1:27" ht="12.75" customHeight="1" x14ac:dyDescent="0.25">
      <c r="A667" s="3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15"/>
      <c r="T667" s="4"/>
      <c r="U667" s="4"/>
      <c r="V667" s="4"/>
      <c r="W667" s="4"/>
      <c r="X667" s="4"/>
      <c r="Y667" s="4"/>
      <c r="Z667" s="4"/>
      <c r="AA667" s="4"/>
    </row>
    <row r="668" spans="1:27" ht="12.75" customHeight="1" x14ac:dyDescent="0.25">
      <c r="A668" s="3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15"/>
      <c r="T668" s="4"/>
      <c r="U668" s="4"/>
      <c r="V668" s="4"/>
      <c r="W668" s="4"/>
      <c r="X668" s="4"/>
      <c r="Y668" s="4"/>
      <c r="Z668" s="4"/>
      <c r="AA668" s="4"/>
    </row>
    <row r="669" spans="1:27" ht="12.75" customHeight="1" x14ac:dyDescent="0.25">
      <c r="A669" s="3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15"/>
      <c r="T669" s="4"/>
      <c r="U669" s="4"/>
      <c r="V669" s="4"/>
      <c r="W669" s="4"/>
      <c r="X669" s="4"/>
      <c r="Y669" s="4"/>
      <c r="Z669" s="4"/>
      <c r="AA669" s="4"/>
    </row>
    <row r="670" spans="1:27" ht="12.75" customHeight="1" x14ac:dyDescent="0.25">
      <c r="A670" s="3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15"/>
      <c r="T670" s="4"/>
      <c r="U670" s="4"/>
      <c r="V670" s="4"/>
      <c r="W670" s="4"/>
      <c r="X670" s="4"/>
      <c r="Y670" s="4"/>
      <c r="Z670" s="4"/>
      <c r="AA670" s="4"/>
    </row>
    <row r="671" spans="1:27" ht="12.75" customHeight="1" x14ac:dyDescent="0.25">
      <c r="A671" s="3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15"/>
      <c r="T671" s="4"/>
      <c r="U671" s="4"/>
      <c r="V671" s="4"/>
      <c r="W671" s="4"/>
      <c r="X671" s="4"/>
      <c r="Y671" s="4"/>
      <c r="Z671" s="4"/>
      <c r="AA671" s="4"/>
    </row>
    <row r="672" spans="1:27" ht="12.75" customHeight="1" x14ac:dyDescent="0.25">
      <c r="A672" s="3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15"/>
      <c r="T672" s="4"/>
      <c r="U672" s="4"/>
      <c r="V672" s="4"/>
      <c r="W672" s="4"/>
      <c r="X672" s="4"/>
      <c r="Y672" s="4"/>
      <c r="Z672" s="4"/>
      <c r="AA672" s="4"/>
    </row>
    <row r="673" spans="1:27" ht="12.75" customHeight="1" x14ac:dyDescent="0.25">
      <c r="A673" s="3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15"/>
      <c r="T673" s="4"/>
      <c r="U673" s="4"/>
      <c r="V673" s="4"/>
      <c r="W673" s="4"/>
      <c r="X673" s="4"/>
      <c r="Y673" s="4"/>
      <c r="Z673" s="4"/>
      <c r="AA673" s="4"/>
    </row>
    <row r="674" spans="1:27" ht="12.75" customHeight="1" x14ac:dyDescent="0.25">
      <c r="A674" s="3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15"/>
      <c r="T674" s="4"/>
      <c r="U674" s="4"/>
      <c r="V674" s="4"/>
      <c r="W674" s="4"/>
      <c r="X674" s="4"/>
      <c r="Y674" s="4"/>
      <c r="Z674" s="4"/>
      <c r="AA674" s="4"/>
    </row>
    <row r="675" spans="1:27" ht="12.75" customHeight="1" x14ac:dyDescent="0.25">
      <c r="A675" s="3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15"/>
      <c r="T675" s="4"/>
      <c r="U675" s="4"/>
      <c r="V675" s="4"/>
      <c r="W675" s="4"/>
      <c r="X675" s="4"/>
      <c r="Y675" s="4"/>
      <c r="Z675" s="4"/>
      <c r="AA675" s="4"/>
    </row>
    <row r="676" spans="1:27" ht="12.75" customHeight="1" x14ac:dyDescent="0.25">
      <c r="A676" s="3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15"/>
      <c r="T676" s="4"/>
      <c r="U676" s="4"/>
      <c r="V676" s="4"/>
      <c r="W676" s="4"/>
      <c r="X676" s="4"/>
      <c r="Y676" s="4"/>
      <c r="Z676" s="4"/>
      <c r="AA676" s="4"/>
    </row>
    <row r="677" spans="1:27" ht="12.75" customHeight="1" x14ac:dyDescent="0.25">
      <c r="A677" s="3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15"/>
      <c r="T677" s="4"/>
      <c r="U677" s="4"/>
      <c r="V677" s="4"/>
      <c r="W677" s="4"/>
      <c r="X677" s="4"/>
      <c r="Y677" s="4"/>
      <c r="Z677" s="4"/>
      <c r="AA677" s="4"/>
    </row>
    <row r="678" spans="1:27" ht="12.75" customHeight="1" x14ac:dyDescent="0.25">
      <c r="A678" s="3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15"/>
      <c r="T678" s="4"/>
      <c r="U678" s="4"/>
      <c r="V678" s="4"/>
      <c r="W678" s="4"/>
      <c r="X678" s="4"/>
      <c r="Y678" s="4"/>
      <c r="Z678" s="4"/>
      <c r="AA678" s="4"/>
    </row>
    <row r="679" spans="1:27" ht="12.75" customHeight="1" x14ac:dyDescent="0.25">
      <c r="A679" s="3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15"/>
      <c r="T679" s="4"/>
      <c r="U679" s="4"/>
      <c r="V679" s="4"/>
      <c r="W679" s="4"/>
      <c r="X679" s="4"/>
      <c r="Y679" s="4"/>
      <c r="Z679" s="4"/>
      <c r="AA679" s="4"/>
    </row>
    <row r="680" spans="1:27" ht="12.75" customHeight="1" x14ac:dyDescent="0.25">
      <c r="A680" s="3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15"/>
      <c r="T680" s="4"/>
      <c r="U680" s="4"/>
      <c r="V680" s="4"/>
      <c r="W680" s="4"/>
      <c r="X680" s="4"/>
      <c r="Y680" s="4"/>
      <c r="Z680" s="4"/>
      <c r="AA680" s="4"/>
    </row>
    <row r="681" spans="1:27" ht="12.75" customHeight="1" x14ac:dyDescent="0.25">
      <c r="A681" s="3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15"/>
      <c r="T681" s="4"/>
      <c r="U681" s="4"/>
      <c r="V681" s="4"/>
      <c r="W681" s="4"/>
      <c r="X681" s="4"/>
      <c r="Y681" s="4"/>
      <c r="Z681" s="4"/>
      <c r="AA681" s="4"/>
    </row>
    <row r="682" spans="1:27" ht="12.75" customHeight="1" x14ac:dyDescent="0.25">
      <c r="A682" s="3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15"/>
      <c r="T682" s="4"/>
      <c r="U682" s="4"/>
      <c r="V682" s="4"/>
      <c r="W682" s="4"/>
      <c r="X682" s="4"/>
      <c r="Y682" s="4"/>
      <c r="Z682" s="4"/>
      <c r="AA682" s="4"/>
    </row>
    <row r="683" spans="1:27" ht="12.75" customHeight="1" x14ac:dyDescent="0.25">
      <c r="A683" s="3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15"/>
      <c r="T683" s="4"/>
      <c r="U683" s="4"/>
      <c r="V683" s="4"/>
      <c r="W683" s="4"/>
      <c r="X683" s="4"/>
      <c r="Y683" s="4"/>
      <c r="Z683" s="4"/>
      <c r="AA683" s="4"/>
    </row>
    <row r="684" spans="1:27" ht="12.75" customHeight="1" x14ac:dyDescent="0.25">
      <c r="A684" s="3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15"/>
      <c r="T684" s="4"/>
      <c r="U684" s="4"/>
      <c r="V684" s="4"/>
      <c r="W684" s="4"/>
      <c r="X684" s="4"/>
      <c r="Y684" s="4"/>
      <c r="Z684" s="4"/>
      <c r="AA684" s="4"/>
    </row>
    <row r="685" spans="1:27" ht="12.75" customHeight="1" x14ac:dyDescent="0.25">
      <c r="A685" s="3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15"/>
      <c r="T685" s="4"/>
      <c r="U685" s="4"/>
      <c r="V685" s="4"/>
      <c r="W685" s="4"/>
      <c r="X685" s="4"/>
      <c r="Y685" s="4"/>
      <c r="Z685" s="4"/>
      <c r="AA685" s="4"/>
    </row>
    <row r="686" spans="1:27" ht="12.75" customHeight="1" x14ac:dyDescent="0.25">
      <c r="A686" s="3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15"/>
      <c r="T686" s="4"/>
      <c r="U686" s="4"/>
      <c r="V686" s="4"/>
      <c r="W686" s="4"/>
      <c r="X686" s="4"/>
      <c r="Y686" s="4"/>
      <c r="Z686" s="4"/>
      <c r="AA686" s="4"/>
    </row>
    <row r="687" spans="1:27" ht="12.75" customHeight="1" x14ac:dyDescent="0.25">
      <c r="A687" s="3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15"/>
      <c r="T687" s="4"/>
      <c r="U687" s="4"/>
      <c r="V687" s="4"/>
      <c r="W687" s="4"/>
      <c r="X687" s="4"/>
      <c r="Y687" s="4"/>
      <c r="Z687" s="4"/>
      <c r="AA687" s="4"/>
    </row>
    <row r="688" spans="1:27" ht="12.75" customHeight="1" x14ac:dyDescent="0.25">
      <c r="A688" s="3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15"/>
      <c r="T688" s="4"/>
      <c r="U688" s="4"/>
      <c r="V688" s="4"/>
      <c r="W688" s="4"/>
      <c r="X688" s="4"/>
      <c r="Y688" s="4"/>
      <c r="Z688" s="4"/>
      <c r="AA688" s="4"/>
    </row>
    <row r="689" spans="1:27" ht="12.75" customHeight="1" x14ac:dyDescent="0.25">
      <c r="A689" s="3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15"/>
      <c r="T689" s="4"/>
      <c r="U689" s="4"/>
      <c r="V689" s="4"/>
      <c r="W689" s="4"/>
      <c r="X689" s="4"/>
      <c r="Y689" s="4"/>
      <c r="Z689" s="4"/>
      <c r="AA689" s="4"/>
    </row>
    <row r="690" spans="1:27" ht="12.75" customHeight="1" x14ac:dyDescent="0.25">
      <c r="A690" s="3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15"/>
      <c r="T690" s="4"/>
      <c r="U690" s="4"/>
      <c r="V690" s="4"/>
      <c r="W690" s="4"/>
      <c r="X690" s="4"/>
      <c r="Y690" s="4"/>
      <c r="Z690" s="4"/>
      <c r="AA690" s="4"/>
    </row>
    <row r="691" spans="1:27" ht="12.75" customHeight="1" x14ac:dyDescent="0.25">
      <c r="A691" s="3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15"/>
      <c r="T691" s="4"/>
      <c r="U691" s="4"/>
      <c r="V691" s="4"/>
      <c r="W691" s="4"/>
      <c r="X691" s="4"/>
      <c r="Y691" s="4"/>
      <c r="Z691" s="4"/>
      <c r="AA691" s="4"/>
    </row>
    <row r="692" spans="1:27" ht="12.75" customHeight="1" x14ac:dyDescent="0.25">
      <c r="A692" s="3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15"/>
      <c r="T692" s="4"/>
      <c r="U692" s="4"/>
      <c r="V692" s="4"/>
      <c r="W692" s="4"/>
      <c r="X692" s="4"/>
      <c r="Y692" s="4"/>
      <c r="Z692" s="4"/>
      <c r="AA692" s="4"/>
    </row>
    <row r="693" spans="1:27" ht="12.75" customHeight="1" x14ac:dyDescent="0.25">
      <c r="A693" s="3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15"/>
      <c r="T693" s="4"/>
      <c r="U693" s="4"/>
      <c r="V693" s="4"/>
      <c r="W693" s="4"/>
      <c r="X693" s="4"/>
      <c r="Y693" s="4"/>
      <c r="Z693" s="4"/>
      <c r="AA693" s="4"/>
    </row>
    <row r="694" spans="1:27" ht="12.75" customHeight="1" x14ac:dyDescent="0.25">
      <c r="A694" s="3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15"/>
      <c r="T694" s="4"/>
      <c r="U694" s="4"/>
      <c r="V694" s="4"/>
      <c r="W694" s="4"/>
      <c r="X694" s="4"/>
      <c r="Y694" s="4"/>
      <c r="Z694" s="4"/>
      <c r="AA694" s="4"/>
    </row>
    <row r="695" spans="1:27" ht="12.75" customHeight="1" x14ac:dyDescent="0.25">
      <c r="A695" s="3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15"/>
      <c r="T695" s="4"/>
      <c r="U695" s="4"/>
      <c r="V695" s="4"/>
      <c r="W695" s="4"/>
      <c r="X695" s="4"/>
      <c r="Y695" s="4"/>
      <c r="Z695" s="4"/>
      <c r="AA695" s="4"/>
    </row>
    <row r="696" spans="1:27" ht="12.75" customHeight="1" x14ac:dyDescent="0.25">
      <c r="A696" s="3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15"/>
      <c r="T696" s="4"/>
      <c r="U696" s="4"/>
      <c r="V696" s="4"/>
      <c r="W696" s="4"/>
      <c r="X696" s="4"/>
      <c r="Y696" s="4"/>
      <c r="Z696" s="4"/>
      <c r="AA696" s="4"/>
    </row>
    <row r="697" spans="1:27" ht="12.75" customHeight="1" x14ac:dyDescent="0.25">
      <c r="A697" s="3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15"/>
      <c r="T697" s="4"/>
      <c r="U697" s="4"/>
      <c r="V697" s="4"/>
      <c r="W697" s="4"/>
      <c r="X697" s="4"/>
      <c r="Y697" s="4"/>
      <c r="Z697" s="4"/>
      <c r="AA697" s="4"/>
    </row>
    <row r="698" spans="1:27" ht="12.75" customHeight="1" x14ac:dyDescent="0.25">
      <c r="A698" s="3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15"/>
      <c r="T698" s="4"/>
      <c r="U698" s="4"/>
      <c r="V698" s="4"/>
      <c r="W698" s="4"/>
      <c r="X698" s="4"/>
      <c r="Y698" s="4"/>
      <c r="Z698" s="4"/>
      <c r="AA698" s="4"/>
    </row>
    <row r="699" spans="1:27" ht="12.75" customHeight="1" x14ac:dyDescent="0.25">
      <c r="A699" s="3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15"/>
      <c r="T699" s="4"/>
      <c r="U699" s="4"/>
      <c r="V699" s="4"/>
      <c r="W699" s="4"/>
      <c r="X699" s="4"/>
      <c r="Y699" s="4"/>
      <c r="Z699" s="4"/>
      <c r="AA699" s="4"/>
    </row>
    <row r="700" spans="1:27" ht="12.75" customHeight="1" x14ac:dyDescent="0.25">
      <c r="A700" s="3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15"/>
      <c r="T700" s="4"/>
      <c r="U700" s="4"/>
      <c r="V700" s="4"/>
      <c r="W700" s="4"/>
      <c r="X700" s="4"/>
      <c r="Y700" s="4"/>
      <c r="Z700" s="4"/>
      <c r="AA700" s="4"/>
    </row>
    <row r="701" spans="1:27" ht="12.75" customHeight="1" x14ac:dyDescent="0.25">
      <c r="A701" s="3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15"/>
      <c r="T701" s="4"/>
      <c r="U701" s="4"/>
      <c r="V701" s="4"/>
      <c r="W701" s="4"/>
      <c r="X701" s="4"/>
      <c r="Y701" s="4"/>
      <c r="Z701" s="4"/>
      <c r="AA701" s="4"/>
    </row>
    <row r="702" spans="1:27" ht="12.75" customHeight="1" x14ac:dyDescent="0.25">
      <c r="A702" s="3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15"/>
      <c r="T702" s="4"/>
      <c r="U702" s="4"/>
      <c r="V702" s="4"/>
      <c r="W702" s="4"/>
      <c r="X702" s="4"/>
      <c r="Y702" s="4"/>
      <c r="Z702" s="4"/>
      <c r="AA702" s="4"/>
    </row>
    <row r="703" spans="1:27" ht="12.75" customHeight="1" x14ac:dyDescent="0.25">
      <c r="A703" s="3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15"/>
      <c r="T703" s="4"/>
      <c r="U703" s="4"/>
      <c r="V703" s="4"/>
      <c r="W703" s="4"/>
      <c r="X703" s="4"/>
      <c r="Y703" s="4"/>
      <c r="Z703" s="4"/>
      <c r="AA703" s="4"/>
    </row>
    <row r="704" spans="1:27" ht="12.75" customHeight="1" x14ac:dyDescent="0.25">
      <c r="A704" s="3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15"/>
      <c r="T704" s="4"/>
      <c r="U704" s="4"/>
      <c r="V704" s="4"/>
      <c r="W704" s="4"/>
      <c r="X704" s="4"/>
      <c r="Y704" s="4"/>
      <c r="Z704" s="4"/>
      <c r="AA704" s="4"/>
    </row>
    <row r="705" spans="1:27" ht="12.75" customHeight="1" x14ac:dyDescent="0.25">
      <c r="A705" s="3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15"/>
      <c r="T705" s="4"/>
      <c r="U705" s="4"/>
      <c r="V705" s="4"/>
      <c r="W705" s="4"/>
      <c r="X705" s="4"/>
      <c r="Y705" s="4"/>
      <c r="Z705" s="4"/>
      <c r="AA705" s="4"/>
    </row>
    <row r="706" spans="1:27" ht="12.75" customHeight="1" x14ac:dyDescent="0.25">
      <c r="A706" s="3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15"/>
      <c r="T706" s="4"/>
      <c r="U706" s="4"/>
      <c r="V706" s="4"/>
      <c r="W706" s="4"/>
      <c r="X706" s="4"/>
      <c r="Y706" s="4"/>
      <c r="Z706" s="4"/>
      <c r="AA706" s="4"/>
    </row>
    <row r="707" spans="1:27" ht="12.75" customHeight="1" x14ac:dyDescent="0.25">
      <c r="A707" s="3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15"/>
      <c r="T707" s="4"/>
      <c r="U707" s="4"/>
      <c r="V707" s="4"/>
      <c r="W707" s="4"/>
      <c r="X707" s="4"/>
      <c r="Y707" s="4"/>
      <c r="Z707" s="4"/>
      <c r="AA707" s="4"/>
    </row>
    <row r="708" spans="1:27" ht="12.75" customHeight="1" x14ac:dyDescent="0.25">
      <c r="A708" s="3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15"/>
      <c r="T708" s="4"/>
      <c r="U708" s="4"/>
      <c r="V708" s="4"/>
      <c r="W708" s="4"/>
      <c r="X708" s="4"/>
      <c r="Y708" s="4"/>
      <c r="Z708" s="4"/>
      <c r="AA708" s="4"/>
    </row>
    <row r="709" spans="1:27" ht="12.75" customHeight="1" x14ac:dyDescent="0.25">
      <c r="A709" s="3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15"/>
      <c r="T709" s="4"/>
      <c r="U709" s="4"/>
      <c r="V709" s="4"/>
      <c r="W709" s="4"/>
      <c r="X709" s="4"/>
      <c r="Y709" s="4"/>
      <c r="Z709" s="4"/>
      <c r="AA709" s="4"/>
    </row>
    <row r="710" spans="1:27" ht="12.75" customHeight="1" x14ac:dyDescent="0.25">
      <c r="A710" s="3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15"/>
      <c r="T710" s="4"/>
      <c r="U710" s="4"/>
      <c r="V710" s="4"/>
      <c r="W710" s="4"/>
      <c r="X710" s="4"/>
      <c r="Y710" s="4"/>
      <c r="Z710" s="4"/>
      <c r="AA710" s="4"/>
    </row>
    <row r="711" spans="1:27" ht="12.75" customHeight="1" x14ac:dyDescent="0.25">
      <c r="A711" s="3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15"/>
      <c r="T711" s="4"/>
      <c r="U711" s="4"/>
      <c r="V711" s="4"/>
      <c r="W711" s="4"/>
      <c r="X711" s="4"/>
      <c r="Y711" s="4"/>
      <c r="Z711" s="4"/>
      <c r="AA711" s="4"/>
    </row>
    <row r="712" spans="1:27" ht="12.75" customHeight="1" x14ac:dyDescent="0.25">
      <c r="A712" s="3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15"/>
      <c r="T712" s="4"/>
      <c r="U712" s="4"/>
      <c r="V712" s="4"/>
      <c r="W712" s="4"/>
      <c r="X712" s="4"/>
      <c r="Y712" s="4"/>
      <c r="Z712" s="4"/>
      <c r="AA712" s="4"/>
    </row>
    <row r="713" spans="1:27" ht="12.75" customHeight="1" x14ac:dyDescent="0.25">
      <c r="A713" s="3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15"/>
      <c r="T713" s="4"/>
      <c r="U713" s="4"/>
      <c r="V713" s="4"/>
      <c r="W713" s="4"/>
      <c r="X713" s="4"/>
      <c r="Y713" s="4"/>
      <c r="Z713" s="4"/>
      <c r="AA713" s="4"/>
    </row>
    <row r="714" spans="1:27" ht="12.75" customHeight="1" x14ac:dyDescent="0.25">
      <c r="A714" s="3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15"/>
      <c r="T714" s="4"/>
      <c r="U714" s="4"/>
      <c r="V714" s="4"/>
      <c r="W714" s="4"/>
      <c r="X714" s="4"/>
      <c r="Y714" s="4"/>
      <c r="Z714" s="4"/>
      <c r="AA714" s="4"/>
    </row>
    <row r="715" spans="1:27" ht="12.75" customHeight="1" x14ac:dyDescent="0.25">
      <c r="A715" s="3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15"/>
      <c r="T715" s="4"/>
      <c r="U715" s="4"/>
      <c r="V715" s="4"/>
      <c r="W715" s="4"/>
      <c r="X715" s="4"/>
      <c r="Y715" s="4"/>
      <c r="Z715" s="4"/>
      <c r="AA715" s="4"/>
    </row>
    <row r="716" spans="1:27" ht="12.75" customHeight="1" x14ac:dyDescent="0.25">
      <c r="A716" s="3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15"/>
      <c r="T716" s="4"/>
      <c r="U716" s="4"/>
      <c r="V716" s="4"/>
      <c r="W716" s="4"/>
      <c r="X716" s="4"/>
      <c r="Y716" s="4"/>
      <c r="Z716" s="4"/>
      <c r="AA716" s="4"/>
    </row>
    <row r="717" spans="1:27" ht="12.75" customHeight="1" x14ac:dyDescent="0.25">
      <c r="A717" s="3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15"/>
      <c r="T717" s="4"/>
      <c r="U717" s="4"/>
      <c r="V717" s="4"/>
      <c r="W717" s="4"/>
      <c r="X717" s="4"/>
      <c r="Y717" s="4"/>
      <c r="Z717" s="4"/>
      <c r="AA717" s="4"/>
    </row>
    <row r="718" spans="1:27" ht="12.75" customHeight="1" x14ac:dyDescent="0.25">
      <c r="A718" s="3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15"/>
      <c r="T718" s="4"/>
      <c r="U718" s="4"/>
      <c r="V718" s="4"/>
      <c r="W718" s="4"/>
      <c r="X718" s="4"/>
      <c r="Y718" s="4"/>
      <c r="Z718" s="4"/>
      <c r="AA718" s="4"/>
    </row>
    <row r="719" spans="1:27" ht="12.75" customHeight="1" x14ac:dyDescent="0.25">
      <c r="A719" s="3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15"/>
      <c r="T719" s="4"/>
      <c r="U719" s="4"/>
      <c r="V719" s="4"/>
      <c r="W719" s="4"/>
      <c r="X719" s="4"/>
      <c r="Y719" s="4"/>
      <c r="Z719" s="4"/>
      <c r="AA719" s="4"/>
    </row>
    <row r="720" spans="1:27" ht="12.75" customHeight="1" x14ac:dyDescent="0.25">
      <c r="A720" s="3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15"/>
      <c r="T720" s="4"/>
      <c r="U720" s="4"/>
      <c r="V720" s="4"/>
      <c r="W720" s="4"/>
      <c r="X720" s="4"/>
      <c r="Y720" s="4"/>
      <c r="Z720" s="4"/>
      <c r="AA720" s="4"/>
    </row>
    <row r="721" spans="1:27" ht="12.75" customHeight="1" x14ac:dyDescent="0.25">
      <c r="A721" s="3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15"/>
      <c r="T721" s="4"/>
      <c r="U721" s="4"/>
      <c r="V721" s="4"/>
      <c r="W721" s="4"/>
      <c r="X721" s="4"/>
      <c r="Y721" s="4"/>
      <c r="Z721" s="4"/>
      <c r="AA721" s="4"/>
    </row>
    <row r="722" spans="1:27" ht="12.75" customHeight="1" x14ac:dyDescent="0.25">
      <c r="A722" s="3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15"/>
      <c r="T722" s="4"/>
      <c r="U722" s="4"/>
      <c r="V722" s="4"/>
      <c r="W722" s="4"/>
      <c r="X722" s="4"/>
      <c r="Y722" s="4"/>
      <c r="Z722" s="4"/>
      <c r="AA722" s="4"/>
    </row>
    <row r="723" spans="1:27" ht="12.75" customHeight="1" x14ac:dyDescent="0.25">
      <c r="A723" s="3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15"/>
      <c r="T723" s="4"/>
      <c r="U723" s="4"/>
      <c r="V723" s="4"/>
      <c r="W723" s="4"/>
      <c r="X723" s="4"/>
      <c r="Y723" s="4"/>
      <c r="Z723" s="4"/>
      <c r="AA723" s="4"/>
    </row>
    <row r="724" spans="1:27" ht="12.75" customHeight="1" x14ac:dyDescent="0.25">
      <c r="A724" s="3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15"/>
      <c r="T724" s="4"/>
      <c r="U724" s="4"/>
      <c r="V724" s="4"/>
      <c r="W724" s="4"/>
      <c r="X724" s="4"/>
      <c r="Y724" s="4"/>
      <c r="Z724" s="4"/>
      <c r="AA724" s="4"/>
    </row>
    <row r="725" spans="1:27" ht="12.75" customHeight="1" x14ac:dyDescent="0.25">
      <c r="A725" s="3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15"/>
      <c r="T725" s="4"/>
      <c r="U725" s="4"/>
      <c r="V725" s="4"/>
      <c r="W725" s="4"/>
      <c r="X725" s="4"/>
      <c r="Y725" s="4"/>
      <c r="Z725" s="4"/>
      <c r="AA725" s="4"/>
    </row>
    <row r="726" spans="1:27" ht="12.75" customHeight="1" x14ac:dyDescent="0.25">
      <c r="A726" s="3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15"/>
      <c r="T726" s="4"/>
      <c r="U726" s="4"/>
      <c r="V726" s="4"/>
      <c r="W726" s="4"/>
      <c r="X726" s="4"/>
      <c r="Y726" s="4"/>
      <c r="Z726" s="4"/>
      <c r="AA726" s="4"/>
    </row>
    <row r="727" spans="1:27" ht="12.75" customHeight="1" x14ac:dyDescent="0.25">
      <c r="A727" s="3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15"/>
      <c r="T727" s="4"/>
      <c r="U727" s="4"/>
      <c r="V727" s="4"/>
      <c r="W727" s="4"/>
      <c r="X727" s="4"/>
      <c r="Y727" s="4"/>
      <c r="Z727" s="4"/>
      <c r="AA727" s="4"/>
    </row>
    <row r="728" spans="1:27" ht="12.75" customHeight="1" x14ac:dyDescent="0.25">
      <c r="A728" s="3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15"/>
      <c r="T728" s="4"/>
      <c r="U728" s="4"/>
      <c r="V728" s="4"/>
      <c r="W728" s="4"/>
      <c r="X728" s="4"/>
      <c r="Y728" s="4"/>
      <c r="Z728" s="4"/>
      <c r="AA728" s="4"/>
    </row>
    <row r="729" spans="1:27" ht="12.75" customHeight="1" x14ac:dyDescent="0.25">
      <c r="A729" s="3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15"/>
      <c r="T729" s="4"/>
      <c r="U729" s="4"/>
      <c r="V729" s="4"/>
      <c r="W729" s="4"/>
      <c r="X729" s="4"/>
      <c r="Y729" s="4"/>
      <c r="Z729" s="4"/>
      <c r="AA729" s="4"/>
    </row>
    <row r="730" spans="1:27" ht="12.75" customHeight="1" x14ac:dyDescent="0.25">
      <c r="A730" s="3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15"/>
      <c r="T730" s="4"/>
      <c r="U730" s="4"/>
      <c r="V730" s="4"/>
      <c r="W730" s="4"/>
      <c r="X730" s="4"/>
      <c r="Y730" s="4"/>
      <c r="Z730" s="4"/>
      <c r="AA730" s="4"/>
    </row>
    <row r="731" spans="1:27" ht="12.75" customHeight="1" x14ac:dyDescent="0.25">
      <c r="A731" s="3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15"/>
      <c r="T731" s="4"/>
      <c r="U731" s="4"/>
      <c r="V731" s="4"/>
      <c r="W731" s="4"/>
      <c r="X731" s="4"/>
      <c r="Y731" s="4"/>
      <c r="Z731" s="4"/>
      <c r="AA731" s="4"/>
    </row>
    <row r="732" spans="1:27" ht="12.75" customHeight="1" x14ac:dyDescent="0.25">
      <c r="A732" s="3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15"/>
      <c r="T732" s="4"/>
      <c r="U732" s="4"/>
      <c r="V732" s="4"/>
      <c r="W732" s="4"/>
      <c r="X732" s="4"/>
      <c r="Y732" s="4"/>
      <c r="Z732" s="4"/>
      <c r="AA732" s="4"/>
    </row>
    <row r="733" spans="1:27" ht="12.75" customHeight="1" x14ac:dyDescent="0.25">
      <c r="A733" s="3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15"/>
      <c r="T733" s="4"/>
      <c r="U733" s="4"/>
      <c r="V733" s="4"/>
      <c r="W733" s="4"/>
      <c r="X733" s="4"/>
      <c r="Y733" s="4"/>
      <c r="Z733" s="4"/>
      <c r="AA733" s="4"/>
    </row>
    <row r="734" spans="1:27" ht="12.75" customHeight="1" x14ac:dyDescent="0.25">
      <c r="A734" s="3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15"/>
      <c r="T734" s="4"/>
      <c r="U734" s="4"/>
      <c r="V734" s="4"/>
      <c r="W734" s="4"/>
      <c r="X734" s="4"/>
      <c r="Y734" s="4"/>
      <c r="Z734" s="4"/>
      <c r="AA734" s="4"/>
    </row>
    <row r="735" spans="1:27" ht="12.75" customHeight="1" x14ac:dyDescent="0.25">
      <c r="A735" s="3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15"/>
      <c r="T735" s="4"/>
      <c r="U735" s="4"/>
      <c r="V735" s="4"/>
      <c r="W735" s="4"/>
      <c r="X735" s="4"/>
      <c r="Y735" s="4"/>
      <c r="Z735" s="4"/>
      <c r="AA735" s="4"/>
    </row>
    <row r="736" spans="1:27" ht="12.75" customHeight="1" x14ac:dyDescent="0.25">
      <c r="A736" s="3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15"/>
      <c r="T736" s="4"/>
      <c r="U736" s="4"/>
      <c r="V736" s="4"/>
      <c r="W736" s="4"/>
      <c r="X736" s="4"/>
      <c r="Y736" s="4"/>
      <c r="Z736" s="4"/>
      <c r="AA736" s="4"/>
    </row>
    <row r="737" spans="1:27" ht="12.75" customHeight="1" x14ac:dyDescent="0.25">
      <c r="A737" s="3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15"/>
      <c r="T737" s="4"/>
      <c r="U737" s="4"/>
      <c r="V737" s="4"/>
      <c r="W737" s="4"/>
      <c r="X737" s="4"/>
      <c r="Y737" s="4"/>
      <c r="Z737" s="4"/>
      <c r="AA737" s="4"/>
    </row>
    <row r="738" spans="1:27" ht="12.75" customHeight="1" x14ac:dyDescent="0.25">
      <c r="A738" s="3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15"/>
      <c r="T738" s="4"/>
      <c r="U738" s="4"/>
      <c r="V738" s="4"/>
      <c r="W738" s="4"/>
      <c r="X738" s="4"/>
      <c r="Y738" s="4"/>
      <c r="Z738" s="4"/>
      <c r="AA738" s="4"/>
    </row>
    <row r="739" spans="1:27" ht="12.75" customHeight="1" x14ac:dyDescent="0.25">
      <c r="A739" s="3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15"/>
      <c r="T739" s="4"/>
      <c r="U739" s="4"/>
      <c r="V739" s="4"/>
      <c r="W739" s="4"/>
      <c r="X739" s="4"/>
      <c r="Y739" s="4"/>
      <c r="Z739" s="4"/>
      <c r="AA739" s="4"/>
    </row>
    <row r="740" spans="1:27" ht="12.75" customHeight="1" x14ac:dyDescent="0.25">
      <c r="A740" s="3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15"/>
      <c r="T740" s="4"/>
      <c r="U740" s="4"/>
      <c r="V740" s="4"/>
      <c r="W740" s="4"/>
      <c r="X740" s="4"/>
      <c r="Y740" s="4"/>
      <c r="Z740" s="4"/>
      <c r="AA740" s="4"/>
    </row>
    <row r="741" spans="1:27" ht="12.75" customHeight="1" x14ac:dyDescent="0.25">
      <c r="A741" s="3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15"/>
      <c r="T741" s="4"/>
      <c r="U741" s="4"/>
      <c r="V741" s="4"/>
      <c r="W741" s="4"/>
      <c r="X741" s="4"/>
      <c r="Y741" s="4"/>
      <c r="Z741" s="4"/>
      <c r="AA741" s="4"/>
    </row>
    <row r="742" spans="1:27" ht="12.75" customHeight="1" x14ac:dyDescent="0.25">
      <c r="A742" s="3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15"/>
      <c r="T742" s="4"/>
      <c r="U742" s="4"/>
      <c r="V742" s="4"/>
      <c r="W742" s="4"/>
      <c r="X742" s="4"/>
      <c r="Y742" s="4"/>
      <c r="Z742" s="4"/>
      <c r="AA742" s="4"/>
    </row>
    <row r="743" spans="1:27" ht="12.75" customHeight="1" x14ac:dyDescent="0.25">
      <c r="A743" s="3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15"/>
      <c r="T743" s="4"/>
      <c r="U743" s="4"/>
      <c r="V743" s="4"/>
      <c r="W743" s="4"/>
      <c r="X743" s="4"/>
      <c r="Y743" s="4"/>
      <c r="Z743" s="4"/>
      <c r="AA743" s="4"/>
    </row>
    <row r="744" spans="1:27" ht="12.75" customHeight="1" x14ac:dyDescent="0.25">
      <c r="A744" s="3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15"/>
      <c r="T744" s="4"/>
      <c r="U744" s="4"/>
      <c r="V744" s="4"/>
      <c r="W744" s="4"/>
      <c r="X744" s="4"/>
      <c r="Y744" s="4"/>
      <c r="Z744" s="4"/>
      <c r="AA744" s="4"/>
    </row>
    <row r="745" spans="1:27" ht="12.75" customHeight="1" x14ac:dyDescent="0.25">
      <c r="A745" s="3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15"/>
      <c r="T745" s="4"/>
      <c r="U745" s="4"/>
      <c r="V745" s="4"/>
      <c r="W745" s="4"/>
      <c r="X745" s="4"/>
      <c r="Y745" s="4"/>
      <c r="Z745" s="4"/>
      <c r="AA745" s="4"/>
    </row>
    <row r="746" spans="1:27" ht="12.75" customHeight="1" x14ac:dyDescent="0.25">
      <c r="A746" s="3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15"/>
      <c r="T746" s="4"/>
      <c r="U746" s="4"/>
      <c r="V746" s="4"/>
      <c r="W746" s="4"/>
      <c r="X746" s="4"/>
      <c r="Y746" s="4"/>
      <c r="Z746" s="4"/>
      <c r="AA746" s="4"/>
    </row>
    <row r="747" spans="1:27" ht="12.75" customHeight="1" x14ac:dyDescent="0.25">
      <c r="A747" s="3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15"/>
      <c r="T747" s="4"/>
      <c r="U747" s="4"/>
      <c r="V747" s="4"/>
      <c r="W747" s="4"/>
      <c r="X747" s="4"/>
      <c r="Y747" s="4"/>
      <c r="Z747" s="4"/>
      <c r="AA747" s="4"/>
    </row>
    <row r="748" spans="1:27" ht="12.75" customHeight="1" x14ac:dyDescent="0.25">
      <c r="A748" s="3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15"/>
      <c r="T748" s="4"/>
      <c r="U748" s="4"/>
      <c r="V748" s="4"/>
      <c r="W748" s="4"/>
      <c r="X748" s="4"/>
      <c r="Y748" s="4"/>
      <c r="Z748" s="4"/>
      <c r="AA748" s="4"/>
    </row>
    <row r="749" spans="1:27" ht="12.75" customHeight="1" x14ac:dyDescent="0.25">
      <c r="A749" s="3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15"/>
      <c r="T749" s="4"/>
      <c r="U749" s="4"/>
      <c r="V749" s="4"/>
      <c r="W749" s="4"/>
      <c r="X749" s="4"/>
      <c r="Y749" s="4"/>
      <c r="Z749" s="4"/>
      <c r="AA749" s="4"/>
    </row>
    <row r="750" spans="1:27" ht="12.75" customHeight="1" x14ac:dyDescent="0.25">
      <c r="A750" s="3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15"/>
      <c r="T750" s="4"/>
      <c r="U750" s="4"/>
      <c r="V750" s="4"/>
      <c r="W750" s="4"/>
      <c r="X750" s="4"/>
      <c r="Y750" s="4"/>
      <c r="Z750" s="4"/>
      <c r="AA750" s="4"/>
    </row>
    <row r="751" spans="1:27" ht="12.75" customHeight="1" x14ac:dyDescent="0.25">
      <c r="A751" s="3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15"/>
      <c r="T751" s="4"/>
      <c r="U751" s="4"/>
      <c r="V751" s="4"/>
      <c r="W751" s="4"/>
      <c r="X751" s="4"/>
      <c r="Y751" s="4"/>
      <c r="Z751" s="4"/>
      <c r="AA751" s="4"/>
    </row>
    <row r="752" spans="1:27" ht="12.75" customHeight="1" x14ac:dyDescent="0.25">
      <c r="A752" s="3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15"/>
      <c r="T752" s="4"/>
      <c r="U752" s="4"/>
      <c r="V752" s="4"/>
      <c r="W752" s="4"/>
      <c r="X752" s="4"/>
      <c r="Y752" s="4"/>
      <c r="Z752" s="4"/>
      <c r="AA752" s="4"/>
    </row>
    <row r="753" spans="1:27" ht="12.75" customHeight="1" x14ac:dyDescent="0.25">
      <c r="A753" s="3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15"/>
      <c r="T753" s="4"/>
      <c r="U753" s="4"/>
      <c r="V753" s="4"/>
      <c r="W753" s="4"/>
      <c r="X753" s="4"/>
      <c r="Y753" s="4"/>
      <c r="Z753" s="4"/>
      <c r="AA753" s="4"/>
    </row>
    <row r="754" spans="1:27" ht="12.75" customHeight="1" x14ac:dyDescent="0.25">
      <c r="A754" s="3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15"/>
      <c r="T754" s="4"/>
      <c r="U754" s="4"/>
      <c r="V754" s="4"/>
      <c r="W754" s="4"/>
      <c r="X754" s="4"/>
      <c r="Y754" s="4"/>
      <c r="Z754" s="4"/>
      <c r="AA754" s="4"/>
    </row>
    <row r="755" spans="1:27" ht="12.75" customHeight="1" x14ac:dyDescent="0.25">
      <c r="A755" s="3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15"/>
      <c r="T755" s="4"/>
      <c r="U755" s="4"/>
      <c r="V755" s="4"/>
      <c r="W755" s="4"/>
      <c r="X755" s="4"/>
      <c r="Y755" s="4"/>
      <c r="Z755" s="4"/>
      <c r="AA755" s="4"/>
    </row>
    <row r="756" spans="1:27" ht="12.75" customHeight="1" x14ac:dyDescent="0.25">
      <c r="A756" s="3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15"/>
      <c r="T756" s="4"/>
      <c r="U756" s="4"/>
      <c r="V756" s="4"/>
      <c r="W756" s="4"/>
      <c r="X756" s="4"/>
      <c r="Y756" s="4"/>
      <c r="Z756" s="4"/>
      <c r="AA756" s="4"/>
    </row>
    <row r="757" spans="1:27" ht="12.75" customHeight="1" x14ac:dyDescent="0.25">
      <c r="A757" s="3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15"/>
      <c r="T757" s="4"/>
      <c r="U757" s="4"/>
      <c r="V757" s="4"/>
      <c r="W757" s="4"/>
      <c r="X757" s="4"/>
      <c r="Y757" s="4"/>
      <c r="Z757" s="4"/>
      <c r="AA757" s="4"/>
    </row>
    <row r="758" spans="1:27" ht="12.75" customHeight="1" x14ac:dyDescent="0.25">
      <c r="A758" s="3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15"/>
      <c r="T758" s="4"/>
      <c r="U758" s="4"/>
      <c r="V758" s="4"/>
      <c r="W758" s="4"/>
      <c r="X758" s="4"/>
      <c r="Y758" s="4"/>
      <c r="Z758" s="4"/>
      <c r="AA758" s="4"/>
    </row>
    <row r="759" spans="1:27" ht="12.75" customHeight="1" x14ac:dyDescent="0.25">
      <c r="A759" s="3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15"/>
      <c r="T759" s="4"/>
      <c r="U759" s="4"/>
      <c r="V759" s="4"/>
      <c r="W759" s="4"/>
      <c r="X759" s="4"/>
      <c r="Y759" s="4"/>
      <c r="Z759" s="4"/>
      <c r="AA759" s="4"/>
    </row>
    <row r="760" spans="1:27" ht="12.75" customHeight="1" x14ac:dyDescent="0.25">
      <c r="A760" s="3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15"/>
      <c r="T760" s="4"/>
      <c r="U760" s="4"/>
      <c r="V760" s="4"/>
      <c r="W760" s="4"/>
      <c r="X760" s="4"/>
      <c r="Y760" s="4"/>
      <c r="Z760" s="4"/>
      <c r="AA760" s="4"/>
    </row>
    <row r="761" spans="1:27" ht="12.75" customHeight="1" x14ac:dyDescent="0.25">
      <c r="A761" s="3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15"/>
      <c r="T761" s="4"/>
      <c r="U761" s="4"/>
      <c r="V761" s="4"/>
      <c r="W761" s="4"/>
      <c r="X761" s="4"/>
      <c r="Y761" s="4"/>
      <c r="Z761" s="4"/>
      <c r="AA761" s="4"/>
    </row>
    <row r="762" spans="1:27" ht="12.75" customHeight="1" x14ac:dyDescent="0.25">
      <c r="A762" s="3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15"/>
      <c r="T762" s="4"/>
      <c r="U762" s="4"/>
      <c r="V762" s="4"/>
      <c r="W762" s="4"/>
      <c r="X762" s="4"/>
      <c r="Y762" s="4"/>
      <c r="Z762" s="4"/>
      <c r="AA762" s="4"/>
    </row>
    <row r="763" spans="1:27" ht="12.75" customHeight="1" x14ac:dyDescent="0.25">
      <c r="A763" s="3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15"/>
      <c r="T763" s="4"/>
      <c r="U763" s="4"/>
      <c r="V763" s="4"/>
      <c r="W763" s="4"/>
      <c r="X763" s="4"/>
      <c r="Y763" s="4"/>
      <c r="Z763" s="4"/>
      <c r="AA763" s="4"/>
    </row>
    <row r="764" spans="1:27" ht="12.75" customHeight="1" x14ac:dyDescent="0.25">
      <c r="A764" s="3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15"/>
      <c r="T764" s="4"/>
      <c r="U764" s="4"/>
      <c r="V764" s="4"/>
      <c r="W764" s="4"/>
      <c r="X764" s="4"/>
      <c r="Y764" s="4"/>
      <c r="Z764" s="4"/>
      <c r="AA764" s="4"/>
    </row>
    <row r="765" spans="1:27" ht="12.75" customHeight="1" x14ac:dyDescent="0.25">
      <c r="A765" s="3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15"/>
      <c r="T765" s="4"/>
      <c r="U765" s="4"/>
      <c r="V765" s="4"/>
      <c r="W765" s="4"/>
      <c r="X765" s="4"/>
      <c r="Y765" s="4"/>
      <c r="Z765" s="4"/>
      <c r="AA765" s="4"/>
    </row>
    <row r="766" spans="1:27" ht="12.75" customHeight="1" x14ac:dyDescent="0.25">
      <c r="A766" s="3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15"/>
      <c r="T766" s="4"/>
      <c r="U766" s="4"/>
      <c r="V766" s="4"/>
      <c r="W766" s="4"/>
      <c r="X766" s="4"/>
      <c r="Y766" s="4"/>
      <c r="Z766" s="4"/>
      <c r="AA766" s="4"/>
    </row>
    <row r="767" spans="1:27" ht="12.75" customHeight="1" x14ac:dyDescent="0.25">
      <c r="A767" s="3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15"/>
      <c r="T767" s="4"/>
      <c r="U767" s="4"/>
      <c r="V767" s="4"/>
      <c r="W767" s="4"/>
      <c r="X767" s="4"/>
      <c r="Y767" s="4"/>
      <c r="Z767" s="4"/>
      <c r="AA767" s="4"/>
    </row>
    <row r="768" spans="1:27" ht="12.75" customHeight="1" x14ac:dyDescent="0.25">
      <c r="A768" s="3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15"/>
      <c r="T768" s="4"/>
      <c r="U768" s="4"/>
      <c r="V768" s="4"/>
      <c r="W768" s="4"/>
      <c r="X768" s="4"/>
      <c r="Y768" s="4"/>
      <c r="Z768" s="4"/>
      <c r="AA768" s="4"/>
    </row>
    <row r="769" spans="1:27" ht="12.75" customHeight="1" x14ac:dyDescent="0.25">
      <c r="A769" s="3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15"/>
      <c r="T769" s="4"/>
      <c r="U769" s="4"/>
      <c r="V769" s="4"/>
      <c r="W769" s="4"/>
      <c r="X769" s="4"/>
      <c r="Y769" s="4"/>
      <c r="Z769" s="4"/>
      <c r="AA769" s="4"/>
    </row>
    <row r="770" spans="1:27" ht="12.75" customHeight="1" x14ac:dyDescent="0.25">
      <c r="A770" s="3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15"/>
      <c r="T770" s="4"/>
      <c r="U770" s="4"/>
      <c r="V770" s="4"/>
      <c r="W770" s="4"/>
      <c r="X770" s="4"/>
      <c r="Y770" s="4"/>
      <c r="Z770" s="4"/>
      <c r="AA770" s="4"/>
    </row>
    <row r="771" spans="1:27" ht="12.75" customHeight="1" x14ac:dyDescent="0.25">
      <c r="A771" s="3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15"/>
      <c r="T771" s="4"/>
      <c r="U771" s="4"/>
      <c r="V771" s="4"/>
      <c r="W771" s="4"/>
      <c r="X771" s="4"/>
      <c r="Y771" s="4"/>
      <c r="Z771" s="4"/>
      <c r="AA771" s="4"/>
    </row>
    <row r="772" spans="1:27" ht="12.75" customHeight="1" x14ac:dyDescent="0.25">
      <c r="A772" s="3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15"/>
      <c r="T772" s="4"/>
      <c r="U772" s="4"/>
      <c r="V772" s="4"/>
      <c r="W772" s="4"/>
      <c r="X772" s="4"/>
      <c r="Y772" s="4"/>
      <c r="Z772" s="4"/>
      <c r="AA772" s="4"/>
    </row>
    <row r="773" spans="1:27" ht="12.75" customHeight="1" x14ac:dyDescent="0.25">
      <c r="A773" s="3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15"/>
      <c r="T773" s="4"/>
      <c r="U773" s="4"/>
      <c r="V773" s="4"/>
      <c r="W773" s="4"/>
      <c r="X773" s="4"/>
      <c r="Y773" s="4"/>
      <c r="Z773" s="4"/>
      <c r="AA773" s="4"/>
    </row>
    <row r="774" spans="1:27" ht="12.75" customHeight="1" x14ac:dyDescent="0.25">
      <c r="A774" s="3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15"/>
      <c r="T774" s="4"/>
      <c r="U774" s="4"/>
      <c r="V774" s="4"/>
      <c r="W774" s="4"/>
      <c r="X774" s="4"/>
      <c r="Y774" s="4"/>
      <c r="Z774" s="4"/>
      <c r="AA774" s="4"/>
    </row>
    <row r="775" spans="1:27" ht="12.75" customHeight="1" x14ac:dyDescent="0.25">
      <c r="A775" s="3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15"/>
      <c r="T775" s="4"/>
      <c r="U775" s="4"/>
      <c r="V775" s="4"/>
      <c r="W775" s="4"/>
      <c r="X775" s="4"/>
      <c r="Y775" s="4"/>
      <c r="Z775" s="4"/>
      <c r="AA775" s="4"/>
    </row>
    <row r="776" spans="1:27" ht="12.75" customHeight="1" x14ac:dyDescent="0.25">
      <c r="A776" s="3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15"/>
      <c r="T776" s="4"/>
      <c r="U776" s="4"/>
      <c r="V776" s="4"/>
      <c r="W776" s="4"/>
      <c r="X776" s="4"/>
      <c r="Y776" s="4"/>
      <c r="Z776" s="4"/>
      <c r="AA776" s="4"/>
    </row>
    <row r="777" spans="1:27" ht="12.75" customHeight="1" x14ac:dyDescent="0.25">
      <c r="A777" s="3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15"/>
      <c r="T777" s="4"/>
      <c r="U777" s="4"/>
      <c r="V777" s="4"/>
      <c r="W777" s="4"/>
      <c r="X777" s="4"/>
      <c r="Y777" s="4"/>
      <c r="Z777" s="4"/>
      <c r="AA777" s="4"/>
    </row>
    <row r="778" spans="1:27" ht="12.75" customHeight="1" x14ac:dyDescent="0.25">
      <c r="A778" s="3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15"/>
      <c r="T778" s="4"/>
      <c r="U778" s="4"/>
      <c r="V778" s="4"/>
      <c r="W778" s="4"/>
      <c r="X778" s="4"/>
      <c r="Y778" s="4"/>
      <c r="Z778" s="4"/>
      <c r="AA778" s="4"/>
    </row>
    <row r="779" spans="1:27" ht="12.75" customHeight="1" x14ac:dyDescent="0.25">
      <c r="A779" s="3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15"/>
      <c r="T779" s="4"/>
      <c r="U779" s="4"/>
      <c r="V779" s="4"/>
      <c r="W779" s="4"/>
      <c r="X779" s="4"/>
      <c r="Y779" s="4"/>
      <c r="Z779" s="4"/>
      <c r="AA779" s="4"/>
    </row>
    <row r="780" spans="1:27" ht="12.75" customHeight="1" x14ac:dyDescent="0.25">
      <c r="A780" s="3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15"/>
      <c r="T780" s="4"/>
      <c r="U780" s="4"/>
      <c r="V780" s="4"/>
      <c r="W780" s="4"/>
      <c r="X780" s="4"/>
      <c r="Y780" s="4"/>
      <c r="Z780" s="4"/>
      <c r="AA780" s="4"/>
    </row>
    <row r="781" spans="1:27" ht="12.75" customHeight="1" x14ac:dyDescent="0.25">
      <c r="A781" s="3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15"/>
      <c r="T781" s="4"/>
      <c r="U781" s="4"/>
      <c r="V781" s="4"/>
      <c r="W781" s="4"/>
      <c r="X781" s="4"/>
      <c r="Y781" s="4"/>
      <c r="Z781" s="4"/>
      <c r="AA781" s="4"/>
    </row>
    <row r="782" spans="1:27" ht="12.75" customHeight="1" x14ac:dyDescent="0.25">
      <c r="A782" s="3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15"/>
      <c r="T782" s="4"/>
      <c r="U782" s="4"/>
      <c r="V782" s="4"/>
      <c r="W782" s="4"/>
      <c r="X782" s="4"/>
      <c r="Y782" s="4"/>
      <c r="Z782" s="4"/>
      <c r="AA782" s="4"/>
    </row>
    <row r="783" spans="1:27" ht="12.75" customHeight="1" x14ac:dyDescent="0.25">
      <c r="A783" s="3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15"/>
      <c r="T783" s="4"/>
      <c r="U783" s="4"/>
      <c r="V783" s="4"/>
      <c r="W783" s="4"/>
      <c r="X783" s="4"/>
      <c r="Y783" s="4"/>
      <c r="Z783" s="4"/>
      <c r="AA783" s="4"/>
    </row>
    <row r="784" spans="1:27" ht="12.75" customHeight="1" x14ac:dyDescent="0.25">
      <c r="A784" s="3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15"/>
      <c r="T784" s="4"/>
      <c r="U784" s="4"/>
      <c r="V784" s="4"/>
      <c r="W784" s="4"/>
      <c r="X784" s="4"/>
      <c r="Y784" s="4"/>
      <c r="Z784" s="4"/>
      <c r="AA784" s="4"/>
    </row>
    <row r="785" spans="1:27" ht="12.75" customHeight="1" x14ac:dyDescent="0.25">
      <c r="A785" s="3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15"/>
      <c r="T785" s="4"/>
      <c r="U785" s="4"/>
      <c r="V785" s="4"/>
      <c r="W785" s="4"/>
      <c r="X785" s="4"/>
      <c r="Y785" s="4"/>
      <c r="Z785" s="4"/>
      <c r="AA785" s="4"/>
    </row>
    <row r="786" spans="1:27" ht="12.75" customHeight="1" x14ac:dyDescent="0.25">
      <c r="A786" s="3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15"/>
      <c r="T786" s="4"/>
      <c r="U786" s="4"/>
      <c r="V786" s="4"/>
      <c r="W786" s="4"/>
      <c r="X786" s="4"/>
      <c r="Y786" s="4"/>
      <c r="Z786" s="4"/>
      <c r="AA786" s="4"/>
    </row>
    <row r="787" spans="1:27" ht="12.75" customHeight="1" x14ac:dyDescent="0.25">
      <c r="A787" s="3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15"/>
      <c r="T787" s="4"/>
      <c r="U787" s="4"/>
      <c r="V787" s="4"/>
      <c r="W787" s="4"/>
      <c r="X787" s="4"/>
      <c r="Y787" s="4"/>
      <c r="Z787" s="4"/>
      <c r="AA787" s="4"/>
    </row>
    <row r="788" spans="1:27" ht="12.75" customHeight="1" x14ac:dyDescent="0.25">
      <c r="A788" s="3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15"/>
      <c r="T788" s="4"/>
      <c r="U788" s="4"/>
      <c r="V788" s="4"/>
      <c r="W788" s="4"/>
      <c r="X788" s="4"/>
      <c r="Y788" s="4"/>
      <c r="Z788" s="4"/>
      <c r="AA788" s="4"/>
    </row>
    <row r="789" spans="1:27" ht="12.75" customHeight="1" x14ac:dyDescent="0.25">
      <c r="A789" s="3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15"/>
      <c r="T789" s="4"/>
      <c r="U789" s="4"/>
      <c r="V789" s="4"/>
      <c r="W789" s="4"/>
      <c r="X789" s="4"/>
      <c r="Y789" s="4"/>
      <c r="Z789" s="4"/>
      <c r="AA789" s="4"/>
    </row>
    <row r="790" spans="1:27" ht="12.75" customHeight="1" x14ac:dyDescent="0.25">
      <c r="A790" s="3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15"/>
      <c r="T790" s="4"/>
      <c r="U790" s="4"/>
      <c r="V790" s="4"/>
      <c r="W790" s="4"/>
      <c r="X790" s="4"/>
      <c r="Y790" s="4"/>
      <c r="Z790" s="4"/>
      <c r="AA790" s="4"/>
    </row>
    <row r="791" spans="1:27" ht="12.75" customHeight="1" x14ac:dyDescent="0.25">
      <c r="A791" s="3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15"/>
      <c r="T791" s="4"/>
      <c r="U791" s="4"/>
      <c r="V791" s="4"/>
      <c r="W791" s="4"/>
      <c r="X791" s="4"/>
      <c r="Y791" s="4"/>
      <c r="Z791" s="4"/>
      <c r="AA791" s="4"/>
    </row>
    <row r="792" spans="1:27" ht="12.75" customHeight="1" x14ac:dyDescent="0.25">
      <c r="A792" s="3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15"/>
      <c r="T792" s="4"/>
      <c r="U792" s="4"/>
      <c r="V792" s="4"/>
      <c r="W792" s="4"/>
      <c r="X792" s="4"/>
      <c r="Y792" s="4"/>
      <c r="Z792" s="4"/>
      <c r="AA792" s="4"/>
    </row>
    <row r="793" spans="1:27" ht="12.75" customHeight="1" x14ac:dyDescent="0.25">
      <c r="A793" s="3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15"/>
      <c r="T793" s="4"/>
      <c r="U793" s="4"/>
      <c r="V793" s="4"/>
      <c r="W793" s="4"/>
      <c r="X793" s="4"/>
      <c r="Y793" s="4"/>
      <c r="Z793" s="4"/>
      <c r="AA793" s="4"/>
    </row>
    <row r="794" spans="1:27" ht="12.75" customHeight="1" x14ac:dyDescent="0.25">
      <c r="A794" s="3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15"/>
      <c r="T794" s="4"/>
      <c r="U794" s="4"/>
      <c r="V794" s="4"/>
      <c r="W794" s="4"/>
      <c r="X794" s="4"/>
      <c r="Y794" s="4"/>
      <c r="Z794" s="4"/>
      <c r="AA794" s="4"/>
    </row>
    <row r="795" spans="1:27" ht="12.75" customHeight="1" x14ac:dyDescent="0.25">
      <c r="A795" s="3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15"/>
      <c r="T795" s="4"/>
      <c r="U795" s="4"/>
      <c r="V795" s="4"/>
      <c r="W795" s="4"/>
      <c r="X795" s="4"/>
      <c r="Y795" s="4"/>
      <c r="Z795" s="4"/>
      <c r="AA795" s="4"/>
    </row>
    <row r="796" spans="1:27" ht="12.75" customHeight="1" x14ac:dyDescent="0.25">
      <c r="A796" s="3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15"/>
      <c r="T796" s="4"/>
      <c r="U796" s="4"/>
      <c r="V796" s="4"/>
      <c r="W796" s="4"/>
      <c r="X796" s="4"/>
      <c r="Y796" s="4"/>
      <c r="Z796" s="4"/>
      <c r="AA796" s="4"/>
    </row>
    <row r="797" spans="1:27" ht="12.75" customHeight="1" x14ac:dyDescent="0.25">
      <c r="A797" s="3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15"/>
      <c r="T797" s="4"/>
      <c r="U797" s="4"/>
      <c r="V797" s="4"/>
      <c r="W797" s="4"/>
      <c r="X797" s="4"/>
      <c r="Y797" s="4"/>
      <c r="Z797" s="4"/>
      <c r="AA797" s="4"/>
    </row>
    <row r="798" spans="1:27" ht="12.75" customHeight="1" x14ac:dyDescent="0.25">
      <c r="A798" s="3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15"/>
      <c r="T798" s="4"/>
      <c r="U798" s="4"/>
      <c r="V798" s="4"/>
      <c r="W798" s="4"/>
      <c r="X798" s="4"/>
      <c r="Y798" s="4"/>
      <c r="Z798" s="4"/>
      <c r="AA798" s="4"/>
    </row>
    <row r="799" spans="1:27" ht="12.75" customHeight="1" x14ac:dyDescent="0.25">
      <c r="A799" s="3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15"/>
      <c r="T799" s="4"/>
      <c r="U799" s="4"/>
      <c r="V799" s="4"/>
      <c r="W799" s="4"/>
      <c r="X799" s="4"/>
      <c r="Y799" s="4"/>
      <c r="Z799" s="4"/>
      <c r="AA799" s="4"/>
    </row>
    <row r="800" spans="1:27" ht="12.75" customHeight="1" x14ac:dyDescent="0.25">
      <c r="A800" s="3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15"/>
      <c r="T800" s="4"/>
      <c r="U800" s="4"/>
      <c r="V800" s="4"/>
      <c r="W800" s="4"/>
      <c r="X800" s="4"/>
      <c r="Y800" s="4"/>
      <c r="Z800" s="4"/>
      <c r="AA800" s="4"/>
    </row>
    <row r="801" spans="1:27" ht="12.75" customHeight="1" x14ac:dyDescent="0.25">
      <c r="A801" s="3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15"/>
      <c r="T801" s="4"/>
      <c r="U801" s="4"/>
      <c r="V801" s="4"/>
      <c r="W801" s="4"/>
      <c r="X801" s="4"/>
      <c r="Y801" s="4"/>
      <c r="Z801" s="4"/>
      <c r="AA801" s="4"/>
    </row>
    <row r="802" spans="1:27" ht="12.75" customHeight="1" x14ac:dyDescent="0.25">
      <c r="A802" s="3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15"/>
      <c r="T802" s="4"/>
      <c r="U802" s="4"/>
      <c r="V802" s="4"/>
      <c r="W802" s="4"/>
      <c r="X802" s="4"/>
      <c r="Y802" s="4"/>
      <c r="Z802" s="4"/>
      <c r="AA802" s="4"/>
    </row>
    <row r="803" spans="1:27" ht="12.75" customHeight="1" x14ac:dyDescent="0.25">
      <c r="A803" s="3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15"/>
      <c r="T803" s="4"/>
      <c r="U803" s="4"/>
      <c r="V803" s="4"/>
      <c r="W803" s="4"/>
      <c r="X803" s="4"/>
      <c r="Y803" s="4"/>
      <c r="Z803" s="4"/>
      <c r="AA803" s="4"/>
    </row>
    <row r="804" spans="1:27" ht="12.75" customHeight="1" x14ac:dyDescent="0.25">
      <c r="A804" s="3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15"/>
      <c r="T804" s="4"/>
      <c r="U804" s="4"/>
      <c r="V804" s="4"/>
      <c r="W804" s="4"/>
      <c r="X804" s="4"/>
      <c r="Y804" s="4"/>
      <c r="Z804" s="4"/>
      <c r="AA804" s="4"/>
    </row>
    <row r="805" spans="1:27" ht="12.75" customHeight="1" x14ac:dyDescent="0.25">
      <c r="A805" s="3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15"/>
      <c r="T805" s="4"/>
      <c r="U805" s="4"/>
      <c r="V805" s="4"/>
      <c r="W805" s="4"/>
      <c r="X805" s="4"/>
      <c r="Y805" s="4"/>
      <c r="Z805" s="4"/>
      <c r="AA805" s="4"/>
    </row>
    <row r="806" spans="1:27" ht="12.75" customHeight="1" x14ac:dyDescent="0.25">
      <c r="A806" s="3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15"/>
      <c r="T806" s="4"/>
      <c r="U806" s="4"/>
      <c r="V806" s="4"/>
      <c r="W806" s="4"/>
      <c r="X806" s="4"/>
      <c r="Y806" s="4"/>
      <c r="Z806" s="4"/>
      <c r="AA806" s="4"/>
    </row>
    <row r="807" spans="1:27" ht="12.75" customHeight="1" x14ac:dyDescent="0.25">
      <c r="A807" s="3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15"/>
      <c r="T807" s="4"/>
      <c r="U807" s="4"/>
      <c r="V807" s="4"/>
      <c r="W807" s="4"/>
      <c r="X807" s="4"/>
      <c r="Y807" s="4"/>
      <c r="Z807" s="4"/>
      <c r="AA807" s="4"/>
    </row>
    <row r="808" spans="1:27" ht="12.75" customHeight="1" x14ac:dyDescent="0.25">
      <c r="A808" s="3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15"/>
      <c r="T808" s="4"/>
      <c r="U808" s="4"/>
      <c r="V808" s="4"/>
      <c r="W808" s="4"/>
      <c r="X808" s="4"/>
      <c r="Y808" s="4"/>
      <c r="Z808" s="4"/>
      <c r="AA808" s="4"/>
    </row>
    <row r="809" spans="1:27" ht="12.75" customHeight="1" x14ac:dyDescent="0.25">
      <c r="A809" s="3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15"/>
      <c r="T809" s="4"/>
      <c r="U809" s="4"/>
      <c r="V809" s="4"/>
      <c r="W809" s="4"/>
      <c r="X809" s="4"/>
      <c r="Y809" s="4"/>
      <c r="Z809" s="4"/>
      <c r="AA809" s="4"/>
    </row>
    <row r="810" spans="1:27" ht="12.75" customHeight="1" x14ac:dyDescent="0.25">
      <c r="A810" s="3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15"/>
      <c r="T810" s="4"/>
      <c r="U810" s="4"/>
      <c r="V810" s="4"/>
      <c r="W810" s="4"/>
      <c r="X810" s="4"/>
      <c r="Y810" s="4"/>
      <c r="Z810" s="4"/>
      <c r="AA810" s="4"/>
    </row>
    <row r="811" spans="1:27" ht="12.75" customHeight="1" x14ac:dyDescent="0.25">
      <c r="A811" s="3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15"/>
      <c r="T811" s="4"/>
      <c r="U811" s="4"/>
      <c r="V811" s="4"/>
      <c r="W811" s="4"/>
      <c r="X811" s="4"/>
      <c r="Y811" s="4"/>
      <c r="Z811" s="4"/>
      <c r="AA811" s="4"/>
    </row>
    <row r="812" spans="1:27" ht="12.75" customHeight="1" x14ac:dyDescent="0.25">
      <c r="A812" s="3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15"/>
      <c r="T812" s="4"/>
      <c r="U812" s="4"/>
      <c r="V812" s="4"/>
      <c r="W812" s="4"/>
      <c r="X812" s="4"/>
      <c r="Y812" s="4"/>
      <c r="Z812" s="4"/>
      <c r="AA812" s="4"/>
    </row>
    <row r="813" spans="1:27" ht="12.75" customHeight="1" x14ac:dyDescent="0.25">
      <c r="A813" s="3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15"/>
      <c r="T813" s="4"/>
      <c r="U813" s="4"/>
      <c r="V813" s="4"/>
      <c r="W813" s="4"/>
      <c r="X813" s="4"/>
      <c r="Y813" s="4"/>
      <c r="Z813" s="4"/>
      <c r="AA813" s="4"/>
    </row>
    <row r="814" spans="1:27" ht="12.75" customHeight="1" x14ac:dyDescent="0.25">
      <c r="A814" s="3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15"/>
      <c r="T814" s="4"/>
      <c r="U814" s="4"/>
      <c r="V814" s="4"/>
      <c r="W814" s="4"/>
      <c r="X814" s="4"/>
      <c r="Y814" s="4"/>
      <c r="Z814" s="4"/>
      <c r="AA814" s="4"/>
    </row>
    <row r="815" spans="1:27" ht="12.75" customHeight="1" x14ac:dyDescent="0.25">
      <c r="A815" s="3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15"/>
      <c r="T815" s="4"/>
      <c r="U815" s="4"/>
      <c r="V815" s="4"/>
      <c r="W815" s="4"/>
      <c r="X815" s="4"/>
      <c r="Y815" s="4"/>
      <c r="Z815" s="4"/>
      <c r="AA815" s="4"/>
    </row>
    <row r="816" spans="1:27" ht="12.75" customHeight="1" x14ac:dyDescent="0.25">
      <c r="A816" s="3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15"/>
      <c r="T816" s="4"/>
      <c r="U816" s="4"/>
      <c r="V816" s="4"/>
      <c r="W816" s="4"/>
      <c r="X816" s="4"/>
      <c r="Y816" s="4"/>
      <c r="Z816" s="4"/>
      <c r="AA816" s="4"/>
    </row>
    <row r="817" spans="1:27" ht="12.75" customHeight="1" x14ac:dyDescent="0.25">
      <c r="A817" s="3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15"/>
      <c r="T817" s="4"/>
      <c r="U817" s="4"/>
      <c r="V817" s="4"/>
      <c r="W817" s="4"/>
      <c r="X817" s="4"/>
      <c r="Y817" s="4"/>
      <c r="Z817" s="4"/>
      <c r="AA817" s="4"/>
    </row>
    <row r="818" spans="1:27" ht="12.75" customHeight="1" x14ac:dyDescent="0.25">
      <c r="A818" s="3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15"/>
      <c r="T818" s="4"/>
      <c r="U818" s="4"/>
      <c r="V818" s="4"/>
      <c r="W818" s="4"/>
      <c r="X818" s="4"/>
      <c r="Y818" s="4"/>
      <c r="Z818" s="4"/>
      <c r="AA818" s="4"/>
    </row>
    <row r="819" spans="1:27" ht="12.75" customHeight="1" x14ac:dyDescent="0.25">
      <c r="A819" s="3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15"/>
      <c r="T819" s="4"/>
      <c r="U819" s="4"/>
      <c r="V819" s="4"/>
      <c r="W819" s="4"/>
      <c r="X819" s="4"/>
      <c r="Y819" s="4"/>
      <c r="Z819" s="4"/>
      <c r="AA819" s="4"/>
    </row>
    <row r="820" spans="1:27" ht="12.75" customHeight="1" x14ac:dyDescent="0.25">
      <c r="A820" s="3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15"/>
      <c r="T820" s="4"/>
      <c r="U820" s="4"/>
      <c r="V820" s="4"/>
      <c r="W820" s="4"/>
      <c r="X820" s="4"/>
      <c r="Y820" s="4"/>
      <c r="Z820" s="4"/>
      <c r="AA820" s="4"/>
    </row>
    <row r="821" spans="1:27" ht="12.75" customHeight="1" x14ac:dyDescent="0.25">
      <c r="A821" s="3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15"/>
      <c r="T821" s="4"/>
      <c r="U821" s="4"/>
      <c r="V821" s="4"/>
      <c r="W821" s="4"/>
      <c r="X821" s="4"/>
      <c r="Y821" s="4"/>
      <c r="Z821" s="4"/>
      <c r="AA821" s="4"/>
    </row>
    <row r="822" spans="1:27" ht="12.75" customHeight="1" x14ac:dyDescent="0.25">
      <c r="A822" s="3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15"/>
      <c r="T822" s="4"/>
      <c r="U822" s="4"/>
      <c r="V822" s="4"/>
      <c r="W822" s="4"/>
      <c r="X822" s="4"/>
      <c r="Y822" s="4"/>
      <c r="Z822" s="4"/>
      <c r="AA822" s="4"/>
    </row>
    <row r="823" spans="1:27" ht="12.75" customHeight="1" x14ac:dyDescent="0.25">
      <c r="A823" s="3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15"/>
      <c r="T823" s="4"/>
      <c r="U823" s="4"/>
      <c r="V823" s="4"/>
      <c r="W823" s="4"/>
      <c r="X823" s="4"/>
      <c r="Y823" s="4"/>
      <c r="Z823" s="4"/>
      <c r="AA823" s="4"/>
    </row>
    <row r="824" spans="1:27" ht="12.75" customHeight="1" x14ac:dyDescent="0.25">
      <c r="A824" s="3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15"/>
      <c r="T824" s="4"/>
      <c r="U824" s="4"/>
      <c r="V824" s="4"/>
      <c r="W824" s="4"/>
      <c r="X824" s="4"/>
      <c r="Y824" s="4"/>
      <c r="Z824" s="4"/>
      <c r="AA824" s="4"/>
    </row>
    <row r="825" spans="1:27" ht="12.75" customHeight="1" x14ac:dyDescent="0.25">
      <c r="A825" s="3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15"/>
      <c r="T825" s="4"/>
      <c r="U825" s="4"/>
      <c r="V825" s="4"/>
      <c r="W825" s="4"/>
      <c r="X825" s="4"/>
      <c r="Y825" s="4"/>
      <c r="Z825" s="4"/>
      <c r="AA825" s="4"/>
    </row>
    <row r="826" spans="1:27" ht="12.75" customHeight="1" x14ac:dyDescent="0.25">
      <c r="A826" s="3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15"/>
      <c r="T826" s="4"/>
      <c r="U826" s="4"/>
      <c r="V826" s="4"/>
      <c r="W826" s="4"/>
      <c r="X826" s="4"/>
      <c r="Y826" s="4"/>
      <c r="Z826" s="4"/>
      <c r="AA826" s="4"/>
    </row>
    <row r="827" spans="1:27" ht="12.75" customHeight="1" x14ac:dyDescent="0.25">
      <c r="A827" s="3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15"/>
      <c r="T827" s="4"/>
      <c r="U827" s="4"/>
      <c r="V827" s="4"/>
      <c r="W827" s="4"/>
      <c r="X827" s="4"/>
      <c r="Y827" s="4"/>
      <c r="Z827" s="4"/>
      <c r="AA827" s="4"/>
    </row>
    <row r="828" spans="1:27" ht="12.75" customHeight="1" x14ac:dyDescent="0.25">
      <c r="A828" s="3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15"/>
      <c r="T828" s="4"/>
      <c r="U828" s="4"/>
      <c r="V828" s="4"/>
      <c r="W828" s="4"/>
      <c r="X828" s="4"/>
      <c r="Y828" s="4"/>
      <c r="Z828" s="4"/>
      <c r="AA828" s="4"/>
    </row>
    <row r="829" spans="1:27" ht="12.75" customHeight="1" x14ac:dyDescent="0.25">
      <c r="A829" s="3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15"/>
      <c r="T829" s="4"/>
      <c r="U829" s="4"/>
      <c r="V829" s="4"/>
      <c r="W829" s="4"/>
      <c r="X829" s="4"/>
      <c r="Y829" s="4"/>
      <c r="Z829" s="4"/>
      <c r="AA829" s="4"/>
    </row>
    <row r="830" spans="1:27" ht="12.75" customHeight="1" x14ac:dyDescent="0.25">
      <c r="A830" s="3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15"/>
      <c r="T830" s="4"/>
      <c r="U830" s="4"/>
      <c r="V830" s="4"/>
      <c r="W830" s="4"/>
      <c r="X830" s="4"/>
      <c r="Y830" s="4"/>
      <c r="Z830" s="4"/>
      <c r="AA830" s="4"/>
    </row>
    <row r="831" spans="1:27" ht="12.75" customHeight="1" x14ac:dyDescent="0.25">
      <c r="A831" s="3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15"/>
      <c r="T831" s="4"/>
      <c r="U831" s="4"/>
      <c r="V831" s="4"/>
      <c r="W831" s="4"/>
      <c r="X831" s="4"/>
      <c r="Y831" s="4"/>
      <c r="Z831" s="4"/>
      <c r="AA831" s="4"/>
    </row>
    <row r="832" spans="1:27" ht="12.75" customHeight="1" x14ac:dyDescent="0.25">
      <c r="A832" s="3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15"/>
      <c r="T832" s="4"/>
      <c r="U832" s="4"/>
      <c r="V832" s="4"/>
      <c r="W832" s="4"/>
      <c r="X832" s="4"/>
      <c r="Y832" s="4"/>
      <c r="Z832" s="4"/>
      <c r="AA832" s="4"/>
    </row>
    <row r="833" spans="1:27" ht="12.75" customHeight="1" x14ac:dyDescent="0.25">
      <c r="A833" s="3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15"/>
      <c r="T833" s="4"/>
      <c r="U833" s="4"/>
      <c r="V833" s="4"/>
      <c r="W833" s="4"/>
      <c r="X833" s="4"/>
      <c r="Y833" s="4"/>
      <c r="Z833" s="4"/>
      <c r="AA833" s="4"/>
    </row>
    <row r="834" spans="1:27" ht="12.75" customHeight="1" x14ac:dyDescent="0.25">
      <c r="A834" s="3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15"/>
      <c r="T834" s="4"/>
      <c r="U834" s="4"/>
      <c r="V834" s="4"/>
      <c r="W834" s="4"/>
      <c r="X834" s="4"/>
      <c r="Y834" s="4"/>
      <c r="Z834" s="4"/>
      <c r="AA834" s="4"/>
    </row>
    <row r="835" spans="1:27" ht="12.75" customHeight="1" x14ac:dyDescent="0.25">
      <c r="A835" s="3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15"/>
      <c r="T835" s="4"/>
      <c r="U835" s="4"/>
      <c r="V835" s="4"/>
      <c r="W835" s="4"/>
      <c r="X835" s="4"/>
      <c r="Y835" s="4"/>
      <c r="Z835" s="4"/>
      <c r="AA835" s="4"/>
    </row>
    <row r="836" spans="1:27" ht="12.75" customHeight="1" x14ac:dyDescent="0.25">
      <c r="A836" s="3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15"/>
      <c r="T836" s="4"/>
      <c r="U836" s="4"/>
      <c r="V836" s="4"/>
      <c r="W836" s="4"/>
      <c r="X836" s="4"/>
      <c r="Y836" s="4"/>
      <c r="Z836" s="4"/>
      <c r="AA836" s="4"/>
    </row>
    <row r="837" spans="1:27" ht="12.75" customHeight="1" x14ac:dyDescent="0.25">
      <c r="A837" s="3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15"/>
      <c r="T837" s="4"/>
      <c r="U837" s="4"/>
      <c r="V837" s="4"/>
      <c r="W837" s="4"/>
      <c r="X837" s="4"/>
      <c r="Y837" s="4"/>
      <c r="Z837" s="4"/>
      <c r="AA837" s="4"/>
    </row>
    <row r="838" spans="1:27" ht="12.75" customHeight="1" x14ac:dyDescent="0.25">
      <c r="A838" s="3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15"/>
      <c r="T838" s="4"/>
      <c r="U838" s="4"/>
      <c r="V838" s="4"/>
      <c r="W838" s="4"/>
      <c r="X838" s="4"/>
      <c r="Y838" s="4"/>
      <c r="Z838" s="4"/>
      <c r="AA838" s="4"/>
    </row>
    <row r="839" spans="1:27" ht="12.75" customHeight="1" x14ac:dyDescent="0.25">
      <c r="A839" s="3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15"/>
      <c r="T839" s="4"/>
      <c r="U839" s="4"/>
      <c r="V839" s="4"/>
      <c r="W839" s="4"/>
      <c r="X839" s="4"/>
      <c r="Y839" s="4"/>
      <c r="Z839" s="4"/>
      <c r="AA839" s="4"/>
    </row>
    <row r="840" spans="1:27" ht="12.75" customHeight="1" x14ac:dyDescent="0.25">
      <c r="A840" s="3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15"/>
      <c r="T840" s="4"/>
      <c r="U840" s="4"/>
      <c r="V840" s="4"/>
      <c r="W840" s="4"/>
      <c r="X840" s="4"/>
      <c r="Y840" s="4"/>
      <c r="Z840" s="4"/>
      <c r="AA840" s="4"/>
    </row>
    <row r="841" spans="1:27" ht="12.75" customHeight="1" x14ac:dyDescent="0.25">
      <c r="A841" s="3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15"/>
      <c r="T841" s="4"/>
      <c r="U841" s="4"/>
      <c r="V841" s="4"/>
      <c r="W841" s="4"/>
      <c r="X841" s="4"/>
      <c r="Y841" s="4"/>
      <c r="Z841" s="4"/>
      <c r="AA841" s="4"/>
    </row>
    <row r="842" spans="1:27" ht="12.75" customHeight="1" x14ac:dyDescent="0.25">
      <c r="A842" s="3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15"/>
      <c r="T842" s="4"/>
      <c r="U842" s="4"/>
      <c r="V842" s="4"/>
      <c r="W842" s="4"/>
      <c r="X842" s="4"/>
      <c r="Y842" s="4"/>
      <c r="Z842" s="4"/>
      <c r="AA842" s="4"/>
    </row>
    <row r="843" spans="1:27" ht="12.75" customHeight="1" x14ac:dyDescent="0.25">
      <c r="A843" s="3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15"/>
      <c r="T843" s="4"/>
      <c r="U843" s="4"/>
      <c r="V843" s="4"/>
      <c r="W843" s="4"/>
      <c r="X843" s="4"/>
      <c r="Y843" s="4"/>
      <c r="Z843" s="4"/>
      <c r="AA843" s="4"/>
    </row>
    <row r="844" spans="1:27" ht="12.75" customHeight="1" x14ac:dyDescent="0.25">
      <c r="A844" s="3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15"/>
      <c r="T844" s="4"/>
      <c r="U844" s="4"/>
      <c r="V844" s="4"/>
      <c r="W844" s="4"/>
      <c r="X844" s="4"/>
      <c r="Y844" s="4"/>
      <c r="Z844" s="4"/>
      <c r="AA844" s="4"/>
    </row>
    <row r="845" spans="1:27" ht="12.75" customHeight="1" x14ac:dyDescent="0.25">
      <c r="A845" s="3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15"/>
      <c r="T845" s="4"/>
      <c r="U845" s="4"/>
      <c r="V845" s="4"/>
      <c r="W845" s="4"/>
      <c r="X845" s="4"/>
      <c r="Y845" s="4"/>
      <c r="Z845" s="4"/>
      <c r="AA845" s="4"/>
    </row>
    <row r="846" spans="1:27" ht="12.75" customHeight="1" x14ac:dyDescent="0.25">
      <c r="A846" s="3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15"/>
      <c r="T846" s="4"/>
      <c r="U846" s="4"/>
      <c r="V846" s="4"/>
      <c r="W846" s="4"/>
      <c r="X846" s="4"/>
      <c r="Y846" s="4"/>
      <c r="Z846" s="4"/>
      <c r="AA846" s="4"/>
    </row>
    <row r="847" spans="1:27" ht="12.75" customHeight="1" x14ac:dyDescent="0.25">
      <c r="A847" s="3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15"/>
      <c r="T847" s="4"/>
      <c r="U847" s="4"/>
      <c r="V847" s="4"/>
      <c r="W847" s="4"/>
      <c r="X847" s="4"/>
      <c r="Y847" s="4"/>
      <c r="Z847" s="4"/>
      <c r="AA847" s="4"/>
    </row>
    <row r="848" spans="1:27" ht="12.75" customHeight="1" x14ac:dyDescent="0.25">
      <c r="A848" s="3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15"/>
      <c r="T848" s="4"/>
      <c r="U848" s="4"/>
      <c r="V848" s="4"/>
      <c r="W848" s="4"/>
      <c r="X848" s="4"/>
      <c r="Y848" s="4"/>
      <c r="Z848" s="4"/>
      <c r="AA848" s="4"/>
    </row>
    <row r="849" spans="1:27" ht="12.75" customHeight="1" x14ac:dyDescent="0.25">
      <c r="A849" s="3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15"/>
      <c r="T849" s="4"/>
      <c r="U849" s="4"/>
      <c r="V849" s="4"/>
      <c r="W849" s="4"/>
      <c r="X849" s="4"/>
      <c r="Y849" s="4"/>
      <c r="Z849" s="4"/>
      <c r="AA849" s="4"/>
    </row>
    <row r="850" spans="1:27" ht="12.75" customHeight="1" x14ac:dyDescent="0.25">
      <c r="A850" s="3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15"/>
      <c r="T850" s="4"/>
      <c r="U850" s="4"/>
      <c r="V850" s="4"/>
      <c r="W850" s="4"/>
      <c r="X850" s="4"/>
      <c r="Y850" s="4"/>
      <c r="Z850" s="4"/>
      <c r="AA850" s="4"/>
    </row>
    <row r="851" spans="1:27" ht="12.75" customHeight="1" x14ac:dyDescent="0.25">
      <c r="A851" s="3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15"/>
      <c r="T851" s="4"/>
      <c r="U851" s="4"/>
      <c r="V851" s="4"/>
      <c r="W851" s="4"/>
      <c r="X851" s="4"/>
      <c r="Y851" s="4"/>
      <c r="Z851" s="4"/>
      <c r="AA851" s="4"/>
    </row>
    <row r="852" spans="1:27" ht="12.75" customHeight="1" x14ac:dyDescent="0.25">
      <c r="A852" s="3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15"/>
      <c r="T852" s="4"/>
      <c r="U852" s="4"/>
      <c r="V852" s="4"/>
      <c r="W852" s="4"/>
      <c r="X852" s="4"/>
      <c r="Y852" s="4"/>
      <c r="Z852" s="4"/>
      <c r="AA852" s="4"/>
    </row>
    <row r="853" spans="1:27" ht="12.75" customHeight="1" x14ac:dyDescent="0.25">
      <c r="A853" s="3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15"/>
      <c r="T853" s="4"/>
      <c r="U853" s="4"/>
      <c r="V853" s="4"/>
      <c r="W853" s="4"/>
      <c r="X853" s="4"/>
      <c r="Y853" s="4"/>
      <c r="Z853" s="4"/>
      <c r="AA853" s="4"/>
    </row>
    <row r="854" spans="1:27" ht="12.75" customHeight="1" x14ac:dyDescent="0.25">
      <c r="A854" s="3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15"/>
      <c r="T854" s="4"/>
      <c r="U854" s="4"/>
      <c r="V854" s="4"/>
      <c r="W854" s="4"/>
      <c r="X854" s="4"/>
      <c r="Y854" s="4"/>
      <c r="Z854" s="4"/>
      <c r="AA854" s="4"/>
    </row>
    <row r="855" spans="1:27" ht="12.75" customHeight="1" x14ac:dyDescent="0.25">
      <c r="A855" s="3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15"/>
      <c r="T855" s="4"/>
      <c r="U855" s="4"/>
      <c r="V855" s="4"/>
      <c r="W855" s="4"/>
      <c r="X855" s="4"/>
      <c r="Y855" s="4"/>
      <c r="Z855" s="4"/>
      <c r="AA855" s="4"/>
    </row>
    <row r="856" spans="1:27" ht="12.75" customHeight="1" x14ac:dyDescent="0.25">
      <c r="A856" s="3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15"/>
      <c r="T856" s="4"/>
      <c r="U856" s="4"/>
      <c r="V856" s="4"/>
      <c r="W856" s="4"/>
      <c r="X856" s="4"/>
      <c r="Y856" s="4"/>
      <c r="Z856" s="4"/>
      <c r="AA856" s="4"/>
    </row>
    <row r="857" spans="1:27" ht="12.75" customHeight="1" x14ac:dyDescent="0.25">
      <c r="A857" s="3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15"/>
      <c r="T857" s="4"/>
      <c r="U857" s="4"/>
      <c r="V857" s="4"/>
      <c r="W857" s="4"/>
      <c r="X857" s="4"/>
      <c r="Y857" s="4"/>
      <c r="Z857" s="4"/>
      <c r="AA857" s="4"/>
    </row>
    <row r="858" spans="1:27" ht="12.75" customHeight="1" x14ac:dyDescent="0.25">
      <c r="A858" s="3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15"/>
      <c r="T858" s="4"/>
      <c r="U858" s="4"/>
      <c r="V858" s="4"/>
      <c r="W858" s="4"/>
      <c r="X858" s="4"/>
      <c r="Y858" s="4"/>
      <c r="Z858" s="4"/>
      <c r="AA858" s="4"/>
    </row>
    <row r="859" spans="1:27" ht="12.75" customHeight="1" x14ac:dyDescent="0.25">
      <c r="A859" s="3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15"/>
      <c r="T859" s="4"/>
      <c r="U859" s="4"/>
      <c r="V859" s="4"/>
      <c r="W859" s="4"/>
      <c r="X859" s="4"/>
      <c r="Y859" s="4"/>
      <c r="Z859" s="4"/>
      <c r="AA859" s="4"/>
    </row>
    <row r="860" spans="1:27" ht="12.75" customHeight="1" x14ac:dyDescent="0.25">
      <c r="A860" s="3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15"/>
      <c r="T860" s="4"/>
      <c r="U860" s="4"/>
      <c r="V860" s="4"/>
      <c r="W860" s="4"/>
      <c r="X860" s="4"/>
      <c r="Y860" s="4"/>
      <c r="Z860" s="4"/>
      <c r="AA860" s="4"/>
    </row>
    <row r="861" spans="1:27" ht="12.75" customHeight="1" x14ac:dyDescent="0.25">
      <c r="A861" s="3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15"/>
      <c r="T861" s="4"/>
      <c r="U861" s="4"/>
      <c r="V861" s="4"/>
      <c r="W861" s="4"/>
      <c r="X861" s="4"/>
      <c r="Y861" s="4"/>
      <c r="Z861" s="4"/>
      <c r="AA861" s="4"/>
    </row>
    <row r="862" spans="1:27" ht="12.75" customHeight="1" x14ac:dyDescent="0.25">
      <c r="A862" s="3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15"/>
      <c r="T862" s="4"/>
      <c r="U862" s="4"/>
      <c r="V862" s="4"/>
      <c r="W862" s="4"/>
      <c r="X862" s="4"/>
      <c r="Y862" s="4"/>
      <c r="Z862" s="4"/>
      <c r="AA862" s="4"/>
    </row>
    <row r="863" spans="1:27" ht="12.75" customHeight="1" x14ac:dyDescent="0.25">
      <c r="A863" s="3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15"/>
      <c r="T863" s="4"/>
      <c r="U863" s="4"/>
      <c r="V863" s="4"/>
      <c r="W863" s="4"/>
      <c r="X863" s="4"/>
      <c r="Y863" s="4"/>
      <c r="Z863" s="4"/>
      <c r="AA863" s="4"/>
    </row>
    <row r="864" spans="1:27" ht="12.75" customHeight="1" x14ac:dyDescent="0.25">
      <c r="A864" s="3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15"/>
      <c r="T864" s="4"/>
      <c r="U864" s="4"/>
      <c r="V864" s="4"/>
      <c r="W864" s="4"/>
      <c r="X864" s="4"/>
      <c r="Y864" s="4"/>
      <c r="Z864" s="4"/>
      <c r="AA864" s="4"/>
    </row>
    <row r="865" spans="1:27" ht="12.75" customHeight="1" x14ac:dyDescent="0.25">
      <c r="A865" s="3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15"/>
      <c r="T865" s="4"/>
      <c r="U865" s="4"/>
      <c r="V865" s="4"/>
      <c r="W865" s="4"/>
      <c r="X865" s="4"/>
      <c r="Y865" s="4"/>
      <c r="Z865" s="4"/>
      <c r="AA865" s="4"/>
    </row>
    <row r="866" spans="1:27" ht="12.75" customHeight="1" x14ac:dyDescent="0.25">
      <c r="A866" s="3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15"/>
      <c r="T866" s="4"/>
      <c r="U866" s="4"/>
      <c r="V866" s="4"/>
      <c r="W866" s="4"/>
      <c r="X866" s="4"/>
      <c r="Y866" s="4"/>
      <c r="Z866" s="4"/>
      <c r="AA866" s="4"/>
    </row>
    <row r="867" spans="1:27" ht="12.75" customHeight="1" x14ac:dyDescent="0.25">
      <c r="A867" s="3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15"/>
      <c r="T867" s="4"/>
      <c r="U867" s="4"/>
      <c r="V867" s="4"/>
      <c r="W867" s="4"/>
      <c r="X867" s="4"/>
      <c r="Y867" s="4"/>
      <c r="Z867" s="4"/>
      <c r="AA867" s="4"/>
    </row>
    <row r="868" spans="1:27" ht="12.75" customHeight="1" x14ac:dyDescent="0.25">
      <c r="A868" s="3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15"/>
      <c r="T868" s="4"/>
      <c r="U868" s="4"/>
      <c r="V868" s="4"/>
      <c r="W868" s="4"/>
      <c r="X868" s="4"/>
      <c r="Y868" s="4"/>
      <c r="Z868" s="4"/>
      <c r="AA868" s="4"/>
    </row>
    <row r="869" spans="1:27" ht="12.75" customHeight="1" x14ac:dyDescent="0.25">
      <c r="A869" s="3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15"/>
      <c r="T869" s="4"/>
      <c r="U869" s="4"/>
      <c r="V869" s="4"/>
      <c r="W869" s="4"/>
      <c r="X869" s="4"/>
      <c r="Y869" s="4"/>
      <c r="Z869" s="4"/>
      <c r="AA869" s="4"/>
    </row>
    <row r="870" spans="1:27" ht="12.75" customHeight="1" x14ac:dyDescent="0.25">
      <c r="A870" s="3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15"/>
      <c r="T870" s="4"/>
      <c r="U870" s="4"/>
      <c r="V870" s="4"/>
      <c r="W870" s="4"/>
      <c r="X870" s="4"/>
      <c r="Y870" s="4"/>
      <c r="Z870" s="4"/>
      <c r="AA870" s="4"/>
    </row>
    <row r="871" spans="1:27" ht="12.75" customHeight="1" x14ac:dyDescent="0.25">
      <c r="A871" s="3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15"/>
      <c r="T871" s="4"/>
      <c r="U871" s="4"/>
      <c r="V871" s="4"/>
      <c r="W871" s="4"/>
      <c r="X871" s="4"/>
      <c r="Y871" s="4"/>
      <c r="Z871" s="4"/>
      <c r="AA871" s="4"/>
    </row>
    <row r="872" spans="1:27" ht="12.75" customHeight="1" x14ac:dyDescent="0.25">
      <c r="A872" s="3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15"/>
      <c r="T872" s="4"/>
      <c r="U872" s="4"/>
      <c r="V872" s="4"/>
      <c r="W872" s="4"/>
      <c r="X872" s="4"/>
      <c r="Y872" s="4"/>
      <c r="Z872" s="4"/>
      <c r="AA872" s="4"/>
    </row>
    <row r="873" spans="1:27" ht="12.75" customHeight="1" x14ac:dyDescent="0.25">
      <c r="A873" s="3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15"/>
      <c r="T873" s="4"/>
      <c r="U873" s="4"/>
      <c r="V873" s="4"/>
      <c r="W873" s="4"/>
      <c r="X873" s="4"/>
      <c r="Y873" s="4"/>
      <c r="Z873" s="4"/>
      <c r="AA873" s="4"/>
    </row>
    <row r="874" spans="1:27" ht="12.75" customHeight="1" x14ac:dyDescent="0.25">
      <c r="A874" s="3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15"/>
      <c r="T874" s="4"/>
      <c r="U874" s="4"/>
      <c r="V874" s="4"/>
      <c r="W874" s="4"/>
      <c r="X874" s="4"/>
      <c r="Y874" s="4"/>
      <c r="Z874" s="4"/>
      <c r="AA874" s="4"/>
    </row>
    <row r="875" spans="1:27" ht="12.75" customHeight="1" x14ac:dyDescent="0.25">
      <c r="A875" s="3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15"/>
      <c r="T875" s="4"/>
      <c r="U875" s="4"/>
      <c r="V875" s="4"/>
      <c r="W875" s="4"/>
      <c r="X875" s="4"/>
      <c r="Y875" s="4"/>
      <c r="Z875" s="4"/>
      <c r="AA875" s="4"/>
    </row>
    <row r="876" spans="1:27" ht="12.75" customHeight="1" x14ac:dyDescent="0.25">
      <c r="A876" s="3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15"/>
      <c r="T876" s="4"/>
      <c r="U876" s="4"/>
      <c r="V876" s="4"/>
      <c r="W876" s="4"/>
      <c r="X876" s="4"/>
      <c r="Y876" s="4"/>
      <c r="Z876" s="4"/>
      <c r="AA876" s="4"/>
    </row>
    <row r="877" spans="1:27" ht="12.75" customHeight="1" x14ac:dyDescent="0.25">
      <c r="A877" s="3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15"/>
      <c r="T877" s="4"/>
      <c r="U877" s="4"/>
      <c r="V877" s="4"/>
      <c r="W877" s="4"/>
      <c r="X877" s="4"/>
      <c r="Y877" s="4"/>
      <c r="Z877" s="4"/>
      <c r="AA877" s="4"/>
    </row>
    <row r="878" spans="1:27" ht="12.75" customHeight="1" x14ac:dyDescent="0.25">
      <c r="A878" s="3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15"/>
      <c r="T878" s="4"/>
      <c r="U878" s="4"/>
      <c r="V878" s="4"/>
      <c r="W878" s="4"/>
      <c r="X878" s="4"/>
      <c r="Y878" s="4"/>
      <c r="Z878" s="4"/>
      <c r="AA878" s="4"/>
    </row>
    <row r="879" spans="1:27" ht="12.75" customHeight="1" x14ac:dyDescent="0.25">
      <c r="A879" s="3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15"/>
      <c r="T879" s="4"/>
      <c r="U879" s="4"/>
      <c r="V879" s="4"/>
      <c r="W879" s="4"/>
      <c r="X879" s="4"/>
      <c r="Y879" s="4"/>
      <c r="Z879" s="4"/>
      <c r="AA879" s="4"/>
    </row>
    <row r="880" spans="1:27" ht="12.75" customHeight="1" x14ac:dyDescent="0.25">
      <c r="A880" s="3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15"/>
      <c r="T880" s="4"/>
      <c r="U880" s="4"/>
      <c r="V880" s="4"/>
      <c r="W880" s="4"/>
      <c r="X880" s="4"/>
      <c r="Y880" s="4"/>
      <c r="Z880" s="4"/>
      <c r="AA880" s="4"/>
    </row>
    <row r="881" spans="1:27" ht="12.75" customHeight="1" x14ac:dyDescent="0.25">
      <c r="A881" s="3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15"/>
      <c r="T881" s="4"/>
      <c r="U881" s="4"/>
      <c r="V881" s="4"/>
      <c r="W881" s="4"/>
      <c r="X881" s="4"/>
      <c r="Y881" s="4"/>
      <c r="Z881" s="4"/>
      <c r="AA881" s="4"/>
    </row>
    <row r="882" spans="1:27" ht="12.75" customHeight="1" x14ac:dyDescent="0.25">
      <c r="A882" s="3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15"/>
      <c r="T882" s="4"/>
      <c r="U882" s="4"/>
      <c r="V882" s="4"/>
      <c r="W882" s="4"/>
      <c r="X882" s="4"/>
      <c r="Y882" s="4"/>
      <c r="Z882" s="4"/>
      <c r="AA882" s="4"/>
    </row>
    <row r="883" spans="1:27" ht="12.75" customHeight="1" x14ac:dyDescent="0.25">
      <c r="A883" s="3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15"/>
      <c r="T883" s="4"/>
      <c r="U883" s="4"/>
      <c r="V883" s="4"/>
      <c r="W883" s="4"/>
      <c r="X883" s="4"/>
      <c r="Y883" s="4"/>
      <c r="Z883" s="4"/>
      <c r="AA883" s="4"/>
    </row>
    <row r="884" spans="1:27" ht="12.75" customHeight="1" x14ac:dyDescent="0.25">
      <c r="A884" s="3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15"/>
      <c r="T884" s="4"/>
      <c r="U884" s="4"/>
      <c r="V884" s="4"/>
      <c r="W884" s="4"/>
      <c r="X884" s="4"/>
      <c r="Y884" s="4"/>
      <c r="Z884" s="4"/>
      <c r="AA884" s="4"/>
    </row>
    <row r="885" spans="1:27" ht="12.75" customHeight="1" x14ac:dyDescent="0.25">
      <c r="A885" s="3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15"/>
      <c r="T885" s="4"/>
      <c r="U885" s="4"/>
      <c r="V885" s="4"/>
      <c r="W885" s="4"/>
      <c r="X885" s="4"/>
      <c r="Y885" s="4"/>
      <c r="Z885" s="4"/>
      <c r="AA885" s="4"/>
    </row>
    <row r="886" spans="1:27" ht="12.75" customHeight="1" x14ac:dyDescent="0.25">
      <c r="A886" s="3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15"/>
      <c r="T886" s="4"/>
      <c r="U886" s="4"/>
      <c r="V886" s="4"/>
      <c r="W886" s="4"/>
      <c r="X886" s="4"/>
      <c r="Y886" s="4"/>
      <c r="Z886" s="4"/>
      <c r="AA886" s="4"/>
    </row>
    <row r="887" spans="1:27" ht="12.75" customHeight="1" x14ac:dyDescent="0.25">
      <c r="A887" s="3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15"/>
      <c r="T887" s="4"/>
      <c r="U887" s="4"/>
      <c r="V887" s="4"/>
      <c r="W887" s="4"/>
      <c r="X887" s="4"/>
      <c r="Y887" s="4"/>
      <c r="Z887" s="4"/>
      <c r="AA887" s="4"/>
    </row>
    <row r="888" spans="1:27" ht="12.75" customHeight="1" x14ac:dyDescent="0.25">
      <c r="A888" s="3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15"/>
      <c r="T888" s="4"/>
      <c r="U888" s="4"/>
      <c r="V888" s="4"/>
      <c r="W888" s="4"/>
      <c r="X888" s="4"/>
      <c r="Y888" s="4"/>
      <c r="Z888" s="4"/>
      <c r="AA888" s="4"/>
    </row>
    <row r="889" spans="1:27" ht="12.75" customHeight="1" x14ac:dyDescent="0.25">
      <c r="A889" s="3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15"/>
      <c r="T889" s="4"/>
      <c r="U889" s="4"/>
      <c r="V889" s="4"/>
      <c r="W889" s="4"/>
      <c r="X889" s="4"/>
      <c r="Y889" s="4"/>
      <c r="Z889" s="4"/>
      <c r="AA889" s="4"/>
    </row>
    <row r="890" spans="1:27" ht="12.75" customHeight="1" x14ac:dyDescent="0.25">
      <c r="A890" s="3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15"/>
      <c r="T890" s="4"/>
      <c r="U890" s="4"/>
      <c r="V890" s="4"/>
      <c r="W890" s="4"/>
      <c r="X890" s="4"/>
      <c r="Y890" s="4"/>
      <c r="Z890" s="4"/>
      <c r="AA890" s="4"/>
    </row>
    <row r="891" spans="1:27" ht="12.75" customHeight="1" x14ac:dyDescent="0.25">
      <c r="A891" s="3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15"/>
      <c r="T891" s="4"/>
      <c r="U891" s="4"/>
      <c r="V891" s="4"/>
      <c r="W891" s="4"/>
      <c r="X891" s="4"/>
      <c r="Y891" s="4"/>
      <c r="Z891" s="4"/>
      <c r="AA891" s="4"/>
    </row>
    <row r="892" spans="1:27" ht="12.75" customHeight="1" x14ac:dyDescent="0.25">
      <c r="A892" s="3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15"/>
      <c r="T892" s="4"/>
      <c r="U892" s="4"/>
      <c r="V892" s="4"/>
      <c r="W892" s="4"/>
      <c r="X892" s="4"/>
      <c r="Y892" s="4"/>
      <c r="Z892" s="4"/>
      <c r="AA892" s="4"/>
    </row>
    <row r="893" spans="1:27" ht="12.75" customHeight="1" x14ac:dyDescent="0.25">
      <c r="A893" s="3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15"/>
      <c r="T893" s="4"/>
      <c r="U893" s="4"/>
      <c r="V893" s="4"/>
      <c r="W893" s="4"/>
      <c r="X893" s="4"/>
      <c r="Y893" s="4"/>
      <c r="Z893" s="4"/>
      <c r="AA893" s="4"/>
    </row>
    <row r="894" spans="1:27" ht="12.75" customHeight="1" x14ac:dyDescent="0.25">
      <c r="A894" s="3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15"/>
      <c r="T894" s="4"/>
      <c r="U894" s="4"/>
      <c r="V894" s="4"/>
      <c r="W894" s="4"/>
      <c r="X894" s="4"/>
      <c r="Y894" s="4"/>
      <c r="Z894" s="4"/>
      <c r="AA894" s="4"/>
    </row>
    <row r="895" spans="1:27" ht="12.75" customHeight="1" x14ac:dyDescent="0.25">
      <c r="A895" s="3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15"/>
      <c r="T895" s="4"/>
      <c r="U895" s="4"/>
      <c r="V895" s="4"/>
      <c r="W895" s="4"/>
      <c r="X895" s="4"/>
      <c r="Y895" s="4"/>
      <c r="Z895" s="4"/>
      <c r="AA895" s="4"/>
    </row>
    <row r="896" spans="1:27" ht="12.75" customHeight="1" x14ac:dyDescent="0.25">
      <c r="A896" s="3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15"/>
      <c r="T896" s="4"/>
      <c r="U896" s="4"/>
      <c r="V896" s="4"/>
      <c r="W896" s="4"/>
      <c r="X896" s="4"/>
      <c r="Y896" s="4"/>
      <c r="Z896" s="4"/>
      <c r="AA896" s="4"/>
    </row>
    <row r="897" spans="1:27" ht="12.75" customHeight="1" x14ac:dyDescent="0.25">
      <c r="A897" s="3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15"/>
      <c r="T897" s="4"/>
      <c r="U897" s="4"/>
      <c r="V897" s="4"/>
      <c r="W897" s="4"/>
      <c r="X897" s="4"/>
      <c r="Y897" s="4"/>
      <c r="Z897" s="4"/>
      <c r="AA897" s="4"/>
    </row>
    <row r="898" spans="1:27" ht="12.75" customHeight="1" x14ac:dyDescent="0.25">
      <c r="A898" s="3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15"/>
      <c r="T898" s="4"/>
      <c r="U898" s="4"/>
      <c r="V898" s="4"/>
      <c r="W898" s="4"/>
      <c r="X898" s="4"/>
      <c r="Y898" s="4"/>
      <c r="Z898" s="4"/>
      <c r="AA898" s="4"/>
    </row>
    <row r="899" spans="1:27" ht="12.75" customHeight="1" x14ac:dyDescent="0.25">
      <c r="A899" s="3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15"/>
      <c r="T899" s="4"/>
      <c r="U899" s="4"/>
      <c r="V899" s="4"/>
      <c r="W899" s="4"/>
      <c r="X899" s="4"/>
      <c r="Y899" s="4"/>
      <c r="Z899" s="4"/>
      <c r="AA899" s="4"/>
    </row>
    <row r="900" spans="1:27" ht="12.75" customHeight="1" x14ac:dyDescent="0.25">
      <c r="A900" s="3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15"/>
      <c r="T900" s="4"/>
      <c r="U900" s="4"/>
      <c r="V900" s="4"/>
      <c r="W900" s="4"/>
      <c r="X900" s="4"/>
      <c r="Y900" s="4"/>
      <c r="Z900" s="4"/>
      <c r="AA900" s="4"/>
    </row>
    <row r="901" spans="1:27" ht="12.75" customHeight="1" x14ac:dyDescent="0.25">
      <c r="A901" s="3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15"/>
      <c r="T901" s="4"/>
      <c r="U901" s="4"/>
      <c r="V901" s="4"/>
      <c r="W901" s="4"/>
      <c r="X901" s="4"/>
      <c r="Y901" s="4"/>
      <c r="Z901" s="4"/>
      <c r="AA901" s="4"/>
    </row>
    <row r="902" spans="1:27" ht="12.75" customHeight="1" x14ac:dyDescent="0.25">
      <c r="A902" s="3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15"/>
      <c r="T902" s="4"/>
      <c r="U902" s="4"/>
      <c r="V902" s="4"/>
      <c r="W902" s="4"/>
      <c r="X902" s="4"/>
      <c r="Y902" s="4"/>
      <c r="Z902" s="4"/>
      <c r="AA902" s="4"/>
    </row>
    <row r="903" spans="1:27" ht="12.75" customHeight="1" x14ac:dyDescent="0.25">
      <c r="A903" s="3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15"/>
      <c r="T903" s="4"/>
      <c r="U903" s="4"/>
      <c r="V903" s="4"/>
      <c r="W903" s="4"/>
      <c r="X903" s="4"/>
      <c r="Y903" s="4"/>
      <c r="Z903" s="4"/>
      <c r="AA903" s="4"/>
    </row>
    <row r="904" spans="1:27" ht="12.75" customHeight="1" x14ac:dyDescent="0.25">
      <c r="A904" s="3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15"/>
      <c r="T904" s="4"/>
      <c r="U904" s="4"/>
      <c r="V904" s="4"/>
      <c r="W904" s="4"/>
      <c r="X904" s="4"/>
      <c r="Y904" s="4"/>
      <c r="Z904" s="4"/>
      <c r="AA904" s="4"/>
    </row>
    <row r="905" spans="1:27" ht="12.75" customHeight="1" x14ac:dyDescent="0.25">
      <c r="A905" s="3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15"/>
      <c r="T905" s="4"/>
      <c r="U905" s="4"/>
      <c r="V905" s="4"/>
      <c r="W905" s="4"/>
      <c r="X905" s="4"/>
      <c r="Y905" s="4"/>
      <c r="Z905" s="4"/>
      <c r="AA905" s="4"/>
    </row>
    <row r="906" spans="1:27" ht="12.75" customHeight="1" x14ac:dyDescent="0.25">
      <c r="A906" s="3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15"/>
      <c r="T906" s="4"/>
      <c r="U906" s="4"/>
      <c r="V906" s="4"/>
      <c r="W906" s="4"/>
      <c r="X906" s="4"/>
      <c r="Y906" s="4"/>
      <c r="Z906" s="4"/>
      <c r="AA906" s="4"/>
    </row>
    <row r="907" spans="1:27" ht="12.75" customHeight="1" x14ac:dyDescent="0.25">
      <c r="A907" s="3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15"/>
      <c r="T907" s="4"/>
      <c r="U907" s="4"/>
      <c r="V907" s="4"/>
      <c r="W907" s="4"/>
      <c r="X907" s="4"/>
      <c r="Y907" s="4"/>
      <c r="Z907" s="4"/>
      <c r="AA907" s="4"/>
    </row>
    <row r="908" spans="1:27" ht="12.75" customHeight="1" x14ac:dyDescent="0.25">
      <c r="A908" s="3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15"/>
      <c r="T908" s="4"/>
      <c r="U908" s="4"/>
      <c r="V908" s="4"/>
      <c r="W908" s="4"/>
      <c r="X908" s="4"/>
      <c r="Y908" s="4"/>
      <c r="Z908" s="4"/>
      <c r="AA908" s="4"/>
    </row>
    <row r="909" spans="1:27" ht="12.75" customHeight="1" x14ac:dyDescent="0.25">
      <c r="A909" s="3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15"/>
      <c r="T909" s="4"/>
      <c r="U909" s="4"/>
      <c r="V909" s="4"/>
      <c r="W909" s="4"/>
      <c r="X909" s="4"/>
      <c r="Y909" s="4"/>
      <c r="Z909" s="4"/>
      <c r="AA909" s="4"/>
    </row>
    <row r="910" spans="1:27" ht="12.75" customHeight="1" x14ac:dyDescent="0.25">
      <c r="A910" s="3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15"/>
      <c r="T910" s="4"/>
      <c r="U910" s="4"/>
      <c r="V910" s="4"/>
      <c r="W910" s="4"/>
      <c r="X910" s="4"/>
      <c r="Y910" s="4"/>
      <c r="Z910" s="4"/>
      <c r="AA910" s="4"/>
    </row>
    <row r="911" spans="1:27" ht="12.75" customHeight="1" x14ac:dyDescent="0.25">
      <c r="A911" s="3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15"/>
      <c r="T911" s="4"/>
      <c r="U911" s="4"/>
      <c r="V911" s="4"/>
      <c r="W911" s="4"/>
      <c r="X911" s="4"/>
      <c r="Y911" s="4"/>
      <c r="Z911" s="4"/>
      <c r="AA911" s="4"/>
    </row>
    <row r="912" spans="1:27" ht="12.75" customHeight="1" x14ac:dyDescent="0.25">
      <c r="A912" s="3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15"/>
      <c r="T912" s="4"/>
      <c r="U912" s="4"/>
      <c r="V912" s="4"/>
      <c r="W912" s="4"/>
      <c r="X912" s="4"/>
      <c r="Y912" s="4"/>
      <c r="Z912" s="4"/>
      <c r="AA912" s="4"/>
    </row>
    <row r="913" spans="1:27" ht="12.75" customHeight="1" x14ac:dyDescent="0.25">
      <c r="A913" s="3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15"/>
      <c r="T913" s="4"/>
      <c r="U913" s="4"/>
      <c r="V913" s="4"/>
      <c r="W913" s="4"/>
      <c r="X913" s="4"/>
      <c r="Y913" s="4"/>
      <c r="Z913" s="4"/>
      <c r="AA913" s="4"/>
    </row>
    <row r="914" spans="1:27" ht="12.75" customHeight="1" x14ac:dyDescent="0.25">
      <c r="A914" s="3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15"/>
      <c r="T914" s="4"/>
      <c r="U914" s="4"/>
      <c r="V914" s="4"/>
      <c r="W914" s="4"/>
      <c r="X914" s="4"/>
      <c r="Y914" s="4"/>
      <c r="Z914" s="4"/>
      <c r="AA914" s="4"/>
    </row>
    <row r="915" spans="1:27" ht="12.75" customHeight="1" x14ac:dyDescent="0.25">
      <c r="A915" s="3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15"/>
      <c r="T915" s="4"/>
      <c r="U915" s="4"/>
      <c r="V915" s="4"/>
      <c r="W915" s="4"/>
      <c r="X915" s="4"/>
      <c r="Y915" s="4"/>
      <c r="Z915" s="4"/>
      <c r="AA915" s="4"/>
    </row>
    <row r="916" spans="1:27" ht="12.75" customHeight="1" x14ac:dyDescent="0.25">
      <c r="A916" s="3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15"/>
      <c r="T916" s="4"/>
      <c r="U916" s="4"/>
      <c r="V916" s="4"/>
      <c r="W916" s="4"/>
      <c r="X916" s="4"/>
      <c r="Y916" s="4"/>
      <c r="Z916" s="4"/>
      <c r="AA916" s="4"/>
    </row>
    <row r="917" spans="1:27" ht="12.75" customHeight="1" x14ac:dyDescent="0.25">
      <c r="A917" s="3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15"/>
      <c r="T917" s="4"/>
      <c r="U917" s="4"/>
      <c r="V917" s="4"/>
      <c r="W917" s="4"/>
      <c r="X917" s="4"/>
      <c r="Y917" s="4"/>
      <c r="Z917" s="4"/>
      <c r="AA917" s="4"/>
    </row>
    <row r="918" spans="1:27" ht="12.75" customHeight="1" x14ac:dyDescent="0.25">
      <c r="A918" s="3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15"/>
      <c r="T918" s="4"/>
      <c r="U918" s="4"/>
      <c r="V918" s="4"/>
      <c r="W918" s="4"/>
      <c r="X918" s="4"/>
      <c r="Y918" s="4"/>
      <c r="Z918" s="4"/>
      <c r="AA918" s="4"/>
    </row>
    <row r="919" spans="1:27" ht="12.75" customHeight="1" x14ac:dyDescent="0.25">
      <c r="A919" s="3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15"/>
      <c r="T919" s="4"/>
      <c r="U919" s="4"/>
      <c r="V919" s="4"/>
      <c r="W919" s="4"/>
      <c r="X919" s="4"/>
      <c r="Y919" s="4"/>
      <c r="Z919" s="4"/>
      <c r="AA919" s="4"/>
    </row>
    <row r="920" spans="1:27" ht="12.75" customHeight="1" x14ac:dyDescent="0.25">
      <c r="A920" s="3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15"/>
      <c r="T920" s="4"/>
      <c r="U920" s="4"/>
      <c r="V920" s="4"/>
      <c r="W920" s="4"/>
      <c r="X920" s="4"/>
      <c r="Y920" s="4"/>
      <c r="Z920" s="4"/>
      <c r="AA920" s="4"/>
    </row>
    <row r="921" spans="1:27" ht="12.75" customHeight="1" x14ac:dyDescent="0.25">
      <c r="A921" s="3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15"/>
      <c r="T921" s="4"/>
      <c r="U921" s="4"/>
      <c r="V921" s="4"/>
      <c r="W921" s="4"/>
      <c r="X921" s="4"/>
      <c r="Y921" s="4"/>
      <c r="Z921" s="4"/>
      <c r="AA921" s="4"/>
    </row>
    <row r="922" spans="1:27" ht="12.75" customHeight="1" x14ac:dyDescent="0.25">
      <c r="A922" s="3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15"/>
      <c r="T922" s="4"/>
      <c r="U922" s="4"/>
      <c r="V922" s="4"/>
      <c r="W922" s="4"/>
      <c r="X922" s="4"/>
      <c r="Y922" s="4"/>
      <c r="Z922" s="4"/>
      <c r="AA922" s="4"/>
    </row>
    <row r="923" spans="1:27" ht="12.75" customHeight="1" x14ac:dyDescent="0.25">
      <c r="A923" s="3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15"/>
      <c r="T923" s="4"/>
      <c r="U923" s="4"/>
      <c r="V923" s="4"/>
      <c r="W923" s="4"/>
      <c r="X923" s="4"/>
      <c r="Y923" s="4"/>
      <c r="Z923" s="4"/>
      <c r="AA923" s="4"/>
    </row>
    <row r="924" spans="1:27" ht="12.75" customHeight="1" x14ac:dyDescent="0.25">
      <c r="A924" s="3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15"/>
      <c r="T924" s="4"/>
      <c r="U924" s="4"/>
      <c r="V924" s="4"/>
      <c r="W924" s="4"/>
      <c r="X924" s="4"/>
      <c r="Y924" s="4"/>
      <c r="Z924" s="4"/>
      <c r="AA924" s="4"/>
    </row>
    <row r="925" spans="1:27" ht="12.75" customHeight="1" x14ac:dyDescent="0.25">
      <c r="A925" s="3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15"/>
      <c r="T925" s="4"/>
      <c r="U925" s="4"/>
      <c r="V925" s="4"/>
      <c r="W925" s="4"/>
      <c r="X925" s="4"/>
      <c r="Y925" s="4"/>
      <c r="Z925" s="4"/>
      <c r="AA925" s="4"/>
    </row>
    <row r="926" spans="1:27" ht="12.75" customHeight="1" x14ac:dyDescent="0.25">
      <c r="A926" s="3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15"/>
      <c r="T926" s="4"/>
      <c r="U926" s="4"/>
      <c r="V926" s="4"/>
      <c r="W926" s="4"/>
      <c r="X926" s="4"/>
      <c r="Y926" s="4"/>
      <c r="Z926" s="4"/>
      <c r="AA926" s="4"/>
    </row>
    <row r="927" spans="1:27" ht="12.75" customHeight="1" x14ac:dyDescent="0.25">
      <c r="A927" s="3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15"/>
      <c r="T927" s="4"/>
      <c r="U927" s="4"/>
      <c r="V927" s="4"/>
      <c r="W927" s="4"/>
      <c r="X927" s="4"/>
      <c r="Y927" s="4"/>
      <c r="Z927" s="4"/>
      <c r="AA927" s="4"/>
    </row>
    <row r="928" spans="1:27" ht="12.75" customHeight="1" x14ac:dyDescent="0.25">
      <c r="A928" s="3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15"/>
      <c r="T928" s="4"/>
      <c r="U928" s="4"/>
      <c r="V928" s="4"/>
      <c r="W928" s="4"/>
      <c r="X928" s="4"/>
      <c r="Y928" s="4"/>
      <c r="Z928" s="4"/>
      <c r="AA928" s="4"/>
    </row>
    <row r="929" spans="1:27" ht="12.75" customHeight="1" x14ac:dyDescent="0.25">
      <c r="A929" s="3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15"/>
      <c r="T929" s="4"/>
      <c r="U929" s="4"/>
      <c r="V929" s="4"/>
      <c r="W929" s="4"/>
      <c r="X929" s="4"/>
      <c r="Y929" s="4"/>
      <c r="Z929" s="4"/>
      <c r="AA929" s="4"/>
    </row>
    <row r="930" spans="1:27" ht="12.75" customHeight="1" x14ac:dyDescent="0.25">
      <c r="A930" s="3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15"/>
      <c r="T930" s="4"/>
      <c r="U930" s="4"/>
      <c r="V930" s="4"/>
      <c r="W930" s="4"/>
      <c r="X930" s="4"/>
      <c r="Y930" s="4"/>
      <c r="Z930" s="4"/>
      <c r="AA930" s="4"/>
    </row>
    <row r="931" spans="1:27" ht="12.75" customHeight="1" x14ac:dyDescent="0.25">
      <c r="A931" s="3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15"/>
      <c r="T931" s="4"/>
      <c r="U931" s="4"/>
      <c r="V931" s="4"/>
      <c r="W931" s="4"/>
      <c r="X931" s="4"/>
      <c r="Y931" s="4"/>
      <c r="Z931" s="4"/>
      <c r="AA931" s="4"/>
    </row>
    <row r="932" spans="1:27" ht="12.75" customHeight="1" x14ac:dyDescent="0.25">
      <c r="A932" s="3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15"/>
      <c r="T932" s="4"/>
      <c r="U932" s="4"/>
      <c r="V932" s="4"/>
      <c r="W932" s="4"/>
      <c r="X932" s="4"/>
      <c r="Y932" s="4"/>
      <c r="Z932" s="4"/>
      <c r="AA932" s="4"/>
    </row>
    <row r="933" spans="1:27" ht="12.75" customHeight="1" x14ac:dyDescent="0.25">
      <c r="A933" s="3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15"/>
      <c r="T933" s="4"/>
      <c r="U933" s="4"/>
      <c r="V933" s="4"/>
      <c r="W933" s="4"/>
      <c r="X933" s="4"/>
      <c r="Y933" s="4"/>
      <c r="Z933" s="4"/>
      <c r="AA933" s="4"/>
    </row>
    <row r="934" spans="1:27" ht="12.75" customHeight="1" x14ac:dyDescent="0.25">
      <c r="A934" s="3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15"/>
      <c r="T934" s="4"/>
      <c r="U934" s="4"/>
      <c r="V934" s="4"/>
      <c r="W934" s="4"/>
      <c r="X934" s="4"/>
      <c r="Y934" s="4"/>
      <c r="Z934" s="4"/>
      <c r="AA934" s="4"/>
    </row>
    <row r="935" spans="1:27" ht="12.75" customHeight="1" x14ac:dyDescent="0.25">
      <c r="A935" s="3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15"/>
      <c r="T935" s="4"/>
      <c r="U935" s="4"/>
      <c r="V935" s="4"/>
      <c r="W935" s="4"/>
      <c r="X935" s="4"/>
      <c r="Y935" s="4"/>
      <c r="Z935" s="4"/>
      <c r="AA935" s="4"/>
    </row>
    <row r="936" spans="1:27" ht="12.75" customHeight="1" x14ac:dyDescent="0.25">
      <c r="A936" s="3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15"/>
      <c r="T936" s="4"/>
      <c r="U936" s="4"/>
      <c r="V936" s="4"/>
      <c r="W936" s="4"/>
      <c r="X936" s="4"/>
      <c r="Y936" s="4"/>
      <c r="Z936" s="4"/>
      <c r="AA936" s="4"/>
    </row>
    <row r="937" spans="1:27" ht="12.75" customHeight="1" x14ac:dyDescent="0.25">
      <c r="A937" s="3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15"/>
      <c r="T937" s="4"/>
      <c r="U937" s="4"/>
      <c r="V937" s="4"/>
      <c r="W937" s="4"/>
      <c r="X937" s="4"/>
      <c r="Y937" s="4"/>
      <c r="Z937" s="4"/>
      <c r="AA937" s="4"/>
    </row>
    <row r="938" spans="1:27" ht="12.75" customHeight="1" x14ac:dyDescent="0.25">
      <c r="A938" s="3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15"/>
      <c r="T938" s="4"/>
      <c r="U938" s="4"/>
      <c r="V938" s="4"/>
      <c r="W938" s="4"/>
      <c r="X938" s="4"/>
      <c r="Y938" s="4"/>
      <c r="Z938" s="4"/>
      <c r="AA938" s="4"/>
    </row>
    <row r="939" spans="1:27" ht="12.75" customHeight="1" x14ac:dyDescent="0.25">
      <c r="A939" s="3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15"/>
      <c r="T939" s="4"/>
      <c r="U939" s="4"/>
      <c r="V939" s="4"/>
      <c r="W939" s="4"/>
      <c r="X939" s="4"/>
      <c r="Y939" s="4"/>
      <c r="Z939" s="4"/>
      <c r="AA939" s="4"/>
    </row>
    <row r="940" spans="1:27" ht="12.75" customHeight="1" x14ac:dyDescent="0.25">
      <c r="A940" s="3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15"/>
      <c r="T940" s="4"/>
      <c r="U940" s="4"/>
      <c r="V940" s="4"/>
      <c r="W940" s="4"/>
      <c r="X940" s="4"/>
      <c r="Y940" s="4"/>
      <c r="Z940" s="4"/>
      <c r="AA940" s="4"/>
    </row>
    <row r="941" spans="1:27" ht="12.75" customHeight="1" x14ac:dyDescent="0.25">
      <c r="A941" s="3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15"/>
      <c r="T941" s="4"/>
      <c r="U941" s="4"/>
      <c r="V941" s="4"/>
      <c r="W941" s="4"/>
      <c r="X941" s="4"/>
      <c r="Y941" s="4"/>
      <c r="Z941" s="4"/>
      <c r="AA941" s="4"/>
    </row>
    <row r="942" spans="1:27" ht="12.75" customHeight="1" x14ac:dyDescent="0.25">
      <c r="A942" s="3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15"/>
      <c r="T942" s="4"/>
      <c r="U942" s="4"/>
      <c r="V942" s="4"/>
      <c r="W942" s="4"/>
      <c r="X942" s="4"/>
      <c r="Y942" s="4"/>
      <c r="Z942" s="4"/>
      <c r="AA942" s="4"/>
    </row>
    <row r="943" spans="1:27" ht="12.75" customHeight="1" x14ac:dyDescent="0.25">
      <c r="A943" s="3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15"/>
      <c r="T943" s="4"/>
      <c r="U943" s="4"/>
      <c r="V943" s="4"/>
      <c r="W943" s="4"/>
      <c r="X943" s="4"/>
      <c r="Y943" s="4"/>
      <c r="Z943" s="4"/>
      <c r="AA943" s="4"/>
    </row>
    <row r="944" spans="1:27" ht="12.75" customHeight="1" x14ac:dyDescent="0.25">
      <c r="A944" s="3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15"/>
      <c r="T944" s="4"/>
      <c r="U944" s="4"/>
      <c r="V944" s="4"/>
      <c r="W944" s="4"/>
      <c r="X944" s="4"/>
      <c r="Y944" s="4"/>
      <c r="Z944" s="4"/>
      <c r="AA944" s="4"/>
    </row>
    <row r="945" spans="1:27" ht="12.75" customHeight="1" x14ac:dyDescent="0.25">
      <c r="A945" s="3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15"/>
      <c r="T945" s="4"/>
      <c r="U945" s="4"/>
      <c r="V945" s="4"/>
      <c r="W945" s="4"/>
      <c r="X945" s="4"/>
      <c r="Y945" s="4"/>
      <c r="Z945" s="4"/>
      <c r="AA945" s="4"/>
    </row>
    <row r="946" spans="1:27" ht="12.75" customHeight="1" x14ac:dyDescent="0.25">
      <c r="A946" s="3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15"/>
      <c r="T946" s="4"/>
      <c r="U946" s="4"/>
      <c r="V946" s="4"/>
      <c r="W946" s="4"/>
      <c r="X946" s="4"/>
      <c r="Y946" s="4"/>
      <c r="Z946" s="4"/>
      <c r="AA946" s="4"/>
    </row>
    <row r="947" spans="1:27" ht="12.75" customHeight="1" x14ac:dyDescent="0.25">
      <c r="A947" s="3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15"/>
      <c r="T947" s="4"/>
      <c r="U947" s="4"/>
      <c r="V947" s="4"/>
      <c r="W947" s="4"/>
      <c r="X947" s="4"/>
      <c r="Y947" s="4"/>
      <c r="Z947" s="4"/>
      <c r="AA947" s="4"/>
    </row>
    <row r="948" spans="1:27" ht="12.75" customHeight="1" x14ac:dyDescent="0.25">
      <c r="A948" s="3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15"/>
      <c r="T948" s="4"/>
      <c r="U948" s="4"/>
      <c r="V948" s="4"/>
      <c r="W948" s="4"/>
      <c r="X948" s="4"/>
      <c r="Y948" s="4"/>
      <c r="Z948" s="4"/>
      <c r="AA948" s="4"/>
    </row>
    <row r="949" spans="1:27" ht="12.75" customHeight="1" x14ac:dyDescent="0.25">
      <c r="A949" s="3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15"/>
      <c r="T949" s="4"/>
      <c r="U949" s="4"/>
      <c r="V949" s="4"/>
      <c r="W949" s="4"/>
      <c r="X949" s="4"/>
      <c r="Y949" s="4"/>
      <c r="Z949" s="4"/>
      <c r="AA949" s="4"/>
    </row>
    <row r="950" spans="1:27" ht="12.75" customHeight="1" x14ac:dyDescent="0.25">
      <c r="A950" s="3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15"/>
      <c r="T950" s="4"/>
      <c r="U950" s="4"/>
      <c r="V950" s="4"/>
      <c r="W950" s="4"/>
      <c r="X950" s="4"/>
      <c r="Y950" s="4"/>
      <c r="Z950" s="4"/>
      <c r="AA950" s="4"/>
    </row>
    <row r="951" spans="1:27" ht="12.75" customHeight="1" x14ac:dyDescent="0.25">
      <c r="A951" s="3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15"/>
      <c r="T951" s="4"/>
      <c r="U951" s="4"/>
      <c r="V951" s="4"/>
      <c r="W951" s="4"/>
      <c r="X951" s="4"/>
      <c r="Y951" s="4"/>
      <c r="Z951" s="4"/>
      <c r="AA951" s="4"/>
    </row>
    <row r="952" spans="1:27" ht="12.75" customHeight="1" x14ac:dyDescent="0.25">
      <c r="A952" s="3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15"/>
      <c r="T952" s="4"/>
      <c r="U952" s="4"/>
      <c r="V952" s="4"/>
      <c r="W952" s="4"/>
      <c r="X952" s="4"/>
      <c r="Y952" s="4"/>
      <c r="Z952" s="4"/>
      <c r="AA952" s="4"/>
    </row>
    <row r="953" spans="1:27" ht="12.75" customHeight="1" x14ac:dyDescent="0.25">
      <c r="A953" s="3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15"/>
      <c r="T953" s="4"/>
      <c r="U953" s="4"/>
      <c r="V953" s="4"/>
      <c r="W953" s="4"/>
      <c r="X953" s="4"/>
      <c r="Y953" s="4"/>
      <c r="Z953" s="4"/>
      <c r="AA953" s="4"/>
    </row>
    <row r="954" spans="1:27" ht="12.75" customHeight="1" x14ac:dyDescent="0.25">
      <c r="A954" s="3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15"/>
      <c r="T954" s="4"/>
      <c r="U954" s="4"/>
      <c r="V954" s="4"/>
      <c r="W954" s="4"/>
      <c r="X954" s="4"/>
      <c r="Y954" s="4"/>
      <c r="Z954" s="4"/>
      <c r="AA954" s="4"/>
    </row>
    <row r="955" spans="1:27" ht="12.75" customHeight="1" x14ac:dyDescent="0.25">
      <c r="A955" s="3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15"/>
      <c r="T955" s="4"/>
      <c r="U955" s="4"/>
      <c r="V955" s="4"/>
      <c r="W955" s="4"/>
      <c r="X955" s="4"/>
      <c r="Y955" s="4"/>
      <c r="Z955" s="4"/>
      <c r="AA955" s="4"/>
    </row>
    <row r="956" spans="1:27" ht="12.75" customHeight="1" x14ac:dyDescent="0.25">
      <c r="A956" s="3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15"/>
      <c r="T956" s="4"/>
      <c r="U956" s="4"/>
      <c r="V956" s="4"/>
      <c r="W956" s="4"/>
      <c r="X956" s="4"/>
      <c r="Y956" s="4"/>
      <c r="Z956" s="4"/>
      <c r="AA956" s="4"/>
    </row>
    <row r="957" spans="1:27" ht="12.75" customHeight="1" x14ac:dyDescent="0.25">
      <c r="A957" s="3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15"/>
      <c r="T957" s="4"/>
      <c r="U957" s="4"/>
      <c r="V957" s="4"/>
      <c r="W957" s="4"/>
      <c r="X957" s="4"/>
      <c r="Y957" s="4"/>
      <c r="Z957" s="4"/>
      <c r="AA957" s="4"/>
    </row>
    <row r="958" spans="1:27" ht="12.75" customHeight="1" x14ac:dyDescent="0.25">
      <c r="A958" s="3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15"/>
      <c r="T958" s="4"/>
      <c r="U958" s="4"/>
      <c r="V958" s="4"/>
      <c r="W958" s="4"/>
      <c r="X958" s="4"/>
      <c r="Y958" s="4"/>
      <c r="Z958" s="4"/>
      <c r="AA958" s="4"/>
    </row>
    <row r="959" spans="1:27" ht="12.75" customHeight="1" x14ac:dyDescent="0.25">
      <c r="A959" s="3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15"/>
      <c r="T959" s="4"/>
      <c r="U959" s="4"/>
      <c r="V959" s="4"/>
      <c r="W959" s="4"/>
      <c r="X959" s="4"/>
      <c r="Y959" s="4"/>
      <c r="Z959" s="4"/>
      <c r="AA959" s="4"/>
    </row>
    <row r="960" spans="1:27" ht="12.75" customHeight="1" x14ac:dyDescent="0.25">
      <c r="A960" s="3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15"/>
      <c r="T960" s="4"/>
      <c r="U960" s="4"/>
      <c r="V960" s="4"/>
      <c r="W960" s="4"/>
      <c r="X960" s="4"/>
      <c r="Y960" s="4"/>
      <c r="Z960" s="4"/>
      <c r="AA960" s="4"/>
    </row>
  </sheetData>
  <autoFilter ref="A7:Q7"/>
  <mergeCells count="20">
    <mergeCell ref="A65:E65"/>
    <mergeCell ref="F65:G65"/>
    <mergeCell ref="E1:F1"/>
    <mergeCell ref="G1:K1"/>
    <mergeCell ref="E2:F2"/>
    <mergeCell ref="G2:K2"/>
    <mergeCell ref="E3:F3"/>
    <mergeCell ref="G3:K3"/>
    <mergeCell ref="G4:K4"/>
    <mergeCell ref="E4:F4"/>
    <mergeCell ref="A60:E60"/>
    <mergeCell ref="A61:E61"/>
    <mergeCell ref="A62:E62"/>
    <mergeCell ref="A64:E64"/>
    <mergeCell ref="F64:G64"/>
    <mergeCell ref="T25:V25"/>
    <mergeCell ref="T7:V7"/>
    <mergeCell ref="T16:V16"/>
    <mergeCell ref="T21:V21"/>
    <mergeCell ref="T23:V23"/>
  </mergeCells>
  <pageMargins left="0.25" right="0.25" top="0.75" bottom="0.75" header="0.3" footer="0.3"/>
  <pageSetup scale="62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85"/>
  <sheetViews>
    <sheetView topLeftCell="B1" zoomScaleNormal="100" workbookViewId="0">
      <pane ySplit="2" topLeftCell="A21" activePane="bottomLeft" state="frozen"/>
      <selection activeCell="H1" sqref="H1"/>
      <selection pane="bottomLeft" activeCell="AH23" sqref="AH23"/>
    </sheetView>
  </sheetViews>
  <sheetFormatPr baseColWidth="10" defaultColWidth="14.42578125" defaultRowHeight="9" x14ac:dyDescent="0.15"/>
  <cols>
    <col min="1" max="1" width="19.42578125" style="17" customWidth="1"/>
    <col min="2" max="2" width="33.28515625" style="17" customWidth="1"/>
    <col min="3" max="4" width="5" style="17" bestFit="1" customWidth="1"/>
    <col min="5" max="5" width="4.28515625" style="17" bestFit="1" customWidth="1"/>
    <col min="6" max="7" width="4.28515625" style="18" customWidth="1"/>
    <col min="8" max="9" width="5" style="17" bestFit="1" customWidth="1"/>
    <col min="10" max="10" width="4.28515625" style="17" bestFit="1" customWidth="1"/>
    <col min="11" max="12" width="4.28515625" style="18" customWidth="1"/>
    <col min="13" max="14" width="5" style="17" bestFit="1" customWidth="1"/>
    <col min="15" max="15" width="4.28515625" style="17" bestFit="1" customWidth="1"/>
    <col min="16" max="17" width="4.28515625" style="18" customWidth="1"/>
    <col min="18" max="19" width="5" style="17" bestFit="1" customWidth="1"/>
    <col min="20" max="20" width="4.28515625" style="17" bestFit="1" customWidth="1"/>
    <col min="21" max="22" width="4.28515625" style="18" customWidth="1"/>
    <col min="23" max="25" width="5" style="17" bestFit="1" customWidth="1"/>
    <col min="26" max="27" width="4.28515625" style="18" customWidth="1"/>
    <col min="28" max="29" width="5" style="17" bestFit="1" customWidth="1"/>
    <col min="30" max="30" width="4.28515625" style="17" bestFit="1" customWidth="1"/>
    <col min="31" max="32" width="4.28515625" style="18" customWidth="1"/>
    <col min="33" max="16384" width="14.42578125" style="17"/>
  </cols>
  <sheetData>
    <row r="1" spans="1:32" x14ac:dyDescent="0.15">
      <c r="A1" s="227" t="s">
        <v>101</v>
      </c>
      <c r="B1" s="227" t="s">
        <v>30</v>
      </c>
      <c r="C1" s="228" t="s">
        <v>175</v>
      </c>
      <c r="D1" s="228"/>
      <c r="E1" s="228"/>
      <c r="F1" s="228"/>
      <c r="G1" s="228"/>
      <c r="H1" s="228" t="s">
        <v>176</v>
      </c>
      <c r="I1" s="228"/>
      <c r="J1" s="228"/>
      <c r="K1" s="228"/>
      <c r="L1" s="228"/>
      <c r="M1" s="228" t="s">
        <v>177</v>
      </c>
      <c r="N1" s="228"/>
      <c r="O1" s="228"/>
      <c r="P1" s="228"/>
      <c r="Q1" s="228"/>
      <c r="R1" s="228" t="s">
        <v>178</v>
      </c>
      <c r="S1" s="228"/>
      <c r="T1" s="228"/>
      <c r="U1" s="228"/>
      <c r="V1" s="228"/>
      <c r="W1" s="228" t="s">
        <v>179</v>
      </c>
      <c r="X1" s="228"/>
      <c r="Y1" s="228"/>
      <c r="Z1" s="228"/>
      <c r="AA1" s="228"/>
      <c r="AB1" s="228" t="s">
        <v>180</v>
      </c>
      <c r="AC1" s="228"/>
      <c r="AD1" s="228"/>
      <c r="AE1" s="228"/>
      <c r="AF1" s="228"/>
    </row>
    <row r="2" spans="1:32" x14ac:dyDescent="0.15">
      <c r="A2" s="227"/>
      <c r="B2" s="227"/>
      <c r="C2" s="105" t="s">
        <v>17</v>
      </c>
      <c r="D2" s="105" t="s">
        <v>18</v>
      </c>
      <c r="E2" s="105" t="s">
        <v>16</v>
      </c>
      <c r="F2" s="106" t="s">
        <v>169</v>
      </c>
      <c r="G2" s="106" t="s">
        <v>170</v>
      </c>
      <c r="H2" s="105" t="s">
        <v>17</v>
      </c>
      <c r="I2" s="105" t="s">
        <v>18</v>
      </c>
      <c r="J2" s="105" t="s">
        <v>16</v>
      </c>
      <c r="K2" s="106" t="s">
        <v>169</v>
      </c>
      <c r="L2" s="106" t="s">
        <v>170</v>
      </c>
      <c r="M2" s="105" t="s">
        <v>17</v>
      </c>
      <c r="N2" s="105" t="s">
        <v>18</v>
      </c>
      <c r="O2" s="105" t="s">
        <v>16</v>
      </c>
      <c r="P2" s="106" t="s">
        <v>169</v>
      </c>
      <c r="Q2" s="106" t="s">
        <v>170</v>
      </c>
      <c r="R2" s="105" t="s">
        <v>17</v>
      </c>
      <c r="S2" s="105" t="s">
        <v>18</v>
      </c>
      <c r="T2" s="105" t="s">
        <v>16</v>
      </c>
      <c r="U2" s="106" t="s">
        <v>169</v>
      </c>
      <c r="V2" s="106" t="s">
        <v>170</v>
      </c>
      <c r="W2" s="105" t="s">
        <v>17</v>
      </c>
      <c r="X2" s="105" t="s">
        <v>18</v>
      </c>
      <c r="Y2" s="105" t="s">
        <v>16</v>
      </c>
      <c r="Z2" s="106" t="s">
        <v>169</v>
      </c>
      <c r="AA2" s="106" t="s">
        <v>170</v>
      </c>
      <c r="AB2" s="105" t="s">
        <v>17</v>
      </c>
      <c r="AC2" s="105" t="s">
        <v>18</v>
      </c>
      <c r="AD2" s="105" t="s">
        <v>16</v>
      </c>
      <c r="AE2" s="106" t="s">
        <v>169</v>
      </c>
      <c r="AF2" s="106" t="s">
        <v>170</v>
      </c>
    </row>
    <row r="3" spans="1:32" x14ac:dyDescent="0.15">
      <c r="A3" s="107" t="s">
        <v>102</v>
      </c>
      <c r="B3" s="108" t="s">
        <v>103</v>
      </c>
      <c r="C3" s="109"/>
      <c r="D3" s="109"/>
      <c r="E3" s="109"/>
      <c r="F3" s="110">
        <v>4</v>
      </c>
      <c r="G3" s="111">
        <f>(SUM(C3:E3)*F3)</f>
        <v>0</v>
      </c>
      <c r="H3" s="109"/>
      <c r="I3" s="109"/>
      <c r="J3" s="109"/>
      <c r="K3" s="110">
        <v>1</v>
      </c>
      <c r="L3" s="111">
        <f>(SUM(H3:J3)*K3)</f>
        <v>0</v>
      </c>
      <c r="M3" s="109"/>
      <c r="N3" s="109"/>
      <c r="O3" s="109"/>
      <c r="P3" s="110">
        <v>4</v>
      </c>
      <c r="Q3" s="111">
        <f>(SUM(M3:O3)*P3)</f>
        <v>0</v>
      </c>
      <c r="R3" s="109"/>
      <c r="S3" s="109"/>
      <c r="T3" s="109"/>
      <c r="U3" s="110">
        <v>1</v>
      </c>
      <c r="V3" s="111">
        <f>(SUM(R3:T3)*U3)</f>
        <v>0</v>
      </c>
      <c r="W3" s="109"/>
      <c r="X3" s="109"/>
      <c r="Y3" s="109"/>
      <c r="Z3" s="110">
        <v>6</v>
      </c>
      <c r="AA3" s="111">
        <f>(SUM(W3:Y3)*Z3)</f>
        <v>0</v>
      </c>
      <c r="AB3" s="109"/>
      <c r="AC3" s="109"/>
      <c r="AD3" s="109"/>
      <c r="AE3" s="110">
        <v>1</v>
      </c>
      <c r="AF3" s="111">
        <f>(SUM(AB3:AD3)*AE3)</f>
        <v>0</v>
      </c>
    </row>
    <row r="4" spans="1:32" x14ac:dyDescent="0.15">
      <c r="A4" s="107"/>
      <c r="B4" s="108" t="s">
        <v>104</v>
      </c>
      <c r="C4" s="109"/>
      <c r="D4" s="109"/>
      <c r="E4" s="109"/>
      <c r="F4" s="110">
        <v>4</v>
      </c>
      <c r="G4" s="111">
        <f t="shared" ref="G4:G70" si="0">(SUM(C4:E4)*F4)</f>
        <v>0</v>
      </c>
      <c r="H4" s="109"/>
      <c r="I4" s="109"/>
      <c r="J4" s="109"/>
      <c r="K4" s="110">
        <v>1</v>
      </c>
      <c r="L4" s="111">
        <f t="shared" ref="L4:L72" si="1">(SUM(H4:J4)*K4)</f>
        <v>0</v>
      </c>
      <c r="M4" s="109"/>
      <c r="N4" s="109"/>
      <c r="O4" s="109"/>
      <c r="P4" s="110">
        <v>4</v>
      </c>
      <c r="Q4" s="111">
        <f t="shared" ref="Q4:Q72" si="2">(SUM(M4:O4)*P4)</f>
        <v>0</v>
      </c>
      <c r="R4" s="109"/>
      <c r="S4" s="109"/>
      <c r="T4" s="109"/>
      <c r="U4" s="110">
        <v>1</v>
      </c>
      <c r="V4" s="111">
        <f t="shared" ref="V4:V72" si="3">(SUM(R4:T4)*U4)</f>
        <v>0</v>
      </c>
      <c r="W4" s="109"/>
      <c r="X4" s="109"/>
      <c r="Y4" s="109"/>
      <c r="Z4" s="110">
        <v>6</v>
      </c>
      <c r="AA4" s="111">
        <f t="shared" ref="AA4:AA72" si="4">(SUM(W4:Y4)*Z4)</f>
        <v>0</v>
      </c>
      <c r="AB4" s="109"/>
      <c r="AC4" s="109"/>
      <c r="AD4" s="109"/>
      <c r="AE4" s="110">
        <v>1</v>
      </c>
      <c r="AF4" s="111">
        <f t="shared" ref="AF4:AF72" si="5">(SUM(AB4:AD4)*AE4)</f>
        <v>0</v>
      </c>
    </row>
    <row r="5" spans="1:32" x14ac:dyDescent="0.15">
      <c r="A5" s="107"/>
      <c r="B5" s="108" t="s">
        <v>171</v>
      </c>
      <c r="C5" s="109"/>
      <c r="D5" s="109"/>
      <c r="E5" s="109"/>
      <c r="F5" s="110">
        <v>2</v>
      </c>
      <c r="G5" s="111">
        <f t="shared" si="0"/>
        <v>0</v>
      </c>
      <c r="H5" s="109"/>
      <c r="I5" s="109"/>
      <c r="J5" s="109"/>
      <c r="K5" s="110">
        <v>1</v>
      </c>
      <c r="L5" s="111">
        <f t="shared" si="1"/>
        <v>0</v>
      </c>
      <c r="M5" s="109"/>
      <c r="N5" s="109"/>
      <c r="O5" s="109"/>
      <c r="P5" s="110">
        <v>4</v>
      </c>
      <c r="Q5" s="111">
        <f t="shared" si="2"/>
        <v>0</v>
      </c>
      <c r="R5" s="109"/>
      <c r="S5" s="109"/>
      <c r="T5" s="109"/>
      <c r="U5" s="110">
        <v>2</v>
      </c>
      <c r="V5" s="111">
        <f t="shared" si="3"/>
        <v>0</v>
      </c>
      <c r="W5" s="109"/>
      <c r="X5" s="109"/>
      <c r="Y5" s="109"/>
      <c r="Z5" s="110">
        <v>6</v>
      </c>
      <c r="AA5" s="111">
        <f t="shared" si="4"/>
        <v>0</v>
      </c>
      <c r="AB5" s="109"/>
      <c r="AC5" s="109"/>
      <c r="AD5" s="109"/>
      <c r="AE5" s="110">
        <v>1</v>
      </c>
      <c r="AF5" s="111">
        <f t="shared" si="5"/>
        <v>0</v>
      </c>
    </row>
    <row r="6" spans="1:32" x14ac:dyDescent="0.15">
      <c r="A6" s="107" t="s">
        <v>174</v>
      </c>
      <c r="B6" s="108" t="s">
        <v>227</v>
      </c>
      <c r="C6" s="109"/>
      <c r="D6" s="109"/>
      <c r="E6" s="109"/>
      <c r="F6" s="110">
        <v>4</v>
      </c>
      <c r="G6" s="111">
        <f t="shared" si="0"/>
        <v>0</v>
      </c>
      <c r="H6" s="109"/>
      <c r="I6" s="109"/>
      <c r="J6" s="109"/>
      <c r="K6" s="110">
        <v>1</v>
      </c>
      <c r="L6" s="111">
        <f t="shared" si="1"/>
        <v>0</v>
      </c>
      <c r="M6" s="109"/>
      <c r="N6" s="109"/>
      <c r="O6" s="109"/>
      <c r="P6" s="110">
        <v>4</v>
      </c>
      <c r="Q6" s="111">
        <f t="shared" si="2"/>
        <v>0</v>
      </c>
      <c r="R6" s="109"/>
      <c r="S6" s="109"/>
      <c r="T6" s="109"/>
      <c r="U6" s="110">
        <v>2</v>
      </c>
      <c r="V6" s="111">
        <f t="shared" si="3"/>
        <v>0</v>
      </c>
      <c r="W6" s="109"/>
      <c r="X6" s="109"/>
      <c r="Y6" s="109"/>
      <c r="Z6" s="110">
        <v>6</v>
      </c>
      <c r="AA6" s="111">
        <f t="shared" si="4"/>
        <v>0</v>
      </c>
      <c r="AB6" s="109"/>
      <c r="AC6" s="109"/>
      <c r="AD6" s="109"/>
      <c r="AE6" s="110">
        <v>3</v>
      </c>
      <c r="AF6" s="111">
        <f t="shared" si="5"/>
        <v>0</v>
      </c>
    </row>
    <row r="7" spans="1:32" x14ac:dyDescent="0.15">
      <c r="A7" s="107"/>
      <c r="B7" s="108" t="s">
        <v>228</v>
      </c>
      <c r="C7" s="109"/>
      <c r="D7" s="109"/>
      <c r="E7" s="109"/>
      <c r="F7" s="110">
        <v>4</v>
      </c>
      <c r="G7" s="111">
        <f>(SUM(C7:E7)*F7)</f>
        <v>0</v>
      </c>
      <c r="H7" s="109"/>
      <c r="I7" s="109"/>
      <c r="J7" s="109"/>
      <c r="K7" s="110">
        <v>1</v>
      </c>
      <c r="L7" s="111">
        <f t="shared" si="1"/>
        <v>0</v>
      </c>
      <c r="M7" s="109"/>
      <c r="N7" s="109"/>
      <c r="O7" s="109"/>
      <c r="P7" s="110">
        <v>4</v>
      </c>
      <c r="Q7" s="111">
        <f t="shared" si="2"/>
        <v>0</v>
      </c>
      <c r="R7" s="109"/>
      <c r="S7" s="109"/>
      <c r="T7" s="109"/>
      <c r="U7" s="110">
        <v>2</v>
      </c>
      <c r="V7" s="111">
        <f t="shared" si="3"/>
        <v>0</v>
      </c>
      <c r="W7" s="109"/>
      <c r="X7" s="109"/>
      <c r="Y7" s="109"/>
      <c r="Z7" s="110">
        <v>6</v>
      </c>
      <c r="AA7" s="111">
        <f t="shared" si="4"/>
        <v>0</v>
      </c>
      <c r="AB7" s="109"/>
      <c r="AC7" s="109"/>
      <c r="AD7" s="109"/>
      <c r="AE7" s="110">
        <v>3</v>
      </c>
      <c r="AF7" s="111">
        <f t="shared" si="5"/>
        <v>0</v>
      </c>
    </row>
    <row r="8" spans="1:32" x14ac:dyDescent="0.15">
      <c r="A8" s="107" t="s">
        <v>218</v>
      </c>
      <c r="B8" s="108" t="s">
        <v>222</v>
      </c>
      <c r="C8" s="109"/>
      <c r="D8" s="109"/>
      <c r="E8" s="109"/>
      <c r="F8" s="110">
        <v>4</v>
      </c>
      <c r="G8" s="111">
        <f>(SUM(C8:E8)*F8)</f>
        <v>0</v>
      </c>
      <c r="H8" s="109"/>
      <c r="I8" s="109"/>
      <c r="J8" s="109"/>
      <c r="K8" s="110">
        <v>1</v>
      </c>
      <c r="L8" s="111">
        <f t="shared" si="1"/>
        <v>0</v>
      </c>
      <c r="M8" s="109"/>
      <c r="N8" s="109"/>
      <c r="O8" s="109"/>
      <c r="P8" s="110">
        <v>4</v>
      </c>
      <c r="Q8" s="111">
        <f t="shared" si="2"/>
        <v>0</v>
      </c>
      <c r="R8" s="109"/>
      <c r="S8" s="109"/>
      <c r="T8" s="109"/>
      <c r="U8" s="110">
        <v>1</v>
      </c>
      <c r="V8" s="111">
        <f t="shared" si="3"/>
        <v>0</v>
      </c>
      <c r="W8" s="109"/>
      <c r="X8" s="109"/>
      <c r="Y8" s="109"/>
      <c r="Z8" s="110">
        <v>6</v>
      </c>
      <c r="AA8" s="111">
        <f t="shared" si="4"/>
        <v>0</v>
      </c>
      <c r="AB8" s="109"/>
      <c r="AC8" s="109"/>
      <c r="AD8" s="109"/>
      <c r="AE8" s="110">
        <v>1</v>
      </c>
      <c r="AF8" s="111">
        <f t="shared" si="5"/>
        <v>0</v>
      </c>
    </row>
    <row r="9" spans="1:32" x14ac:dyDescent="0.15">
      <c r="A9" s="107"/>
      <c r="B9" s="108" t="s">
        <v>220</v>
      </c>
      <c r="C9" s="109"/>
      <c r="D9" s="109"/>
      <c r="E9" s="109"/>
      <c r="F9" s="110">
        <v>8</v>
      </c>
      <c r="G9" s="111">
        <f>(SUM(C9:E9)*F9)</f>
        <v>0</v>
      </c>
      <c r="H9" s="109"/>
      <c r="I9" s="109"/>
      <c r="J9" s="109"/>
      <c r="K9" s="110">
        <v>1</v>
      </c>
      <c r="L9" s="111">
        <f t="shared" si="1"/>
        <v>0</v>
      </c>
      <c r="M9" s="109"/>
      <c r="N9" s="109"/>
      <c r="O9" s="109"/>
      <c r="P9" s="110">
        <v>4</v>
      </c>
      <c r="Q9" s="111">
        <f t="shared" si="2"/>
        <v>0</v>
      </c>
      <c r="R9" s="109"/>
      <c r="S9" s="109"/>
      <c r="T9" s="109"/>
      <c r="U9" s="110">
        <v>1</v>
      </c>
      <c r="V9" s="111">
        <f t="shared" si="3"/>
        <v>0</v>
      </c>
      <c r="W9" s="109"/>
      <c r="X9" s="109"/>
      <c r="Y9" s="109"/>
      <c r="Z9" s="110">
        <v>6</v>
      </c>
      <c r="AA9" s="111">
        <f t="shared" si="4"/>
        <v>0</v>
      </c>
      <c r="AB9" s="109"/>
      <c r="AC9" s="109"/>
      <c r="AD9" s="109"/>
      <c r="AE9" s="110">
        <v>1</v>
      </c>
      <c r="AF9" s="111">
        <f t="shared" si="5"/>
        <v>0</v>
      </c>
    </row>
    <row r="10" spans="1:32" x14ac:dyDescent="0.15">
      <c r="A10" s="107"/>
      <c r="B10" s="108" t="s">
        <v>219</v>
      </c>
      <c r="C10" s="109"/>
      <c r="D10" s="109"/>
      <c r="E10" s="109"/>
      <c r="F10" s="110">
        <v>8</v>
      </c>
      <c r="G10" s="111">
        <f>(SUM(C10:E10)*F10)</f>
        <v>0</v>
      </c>
      <c r="H10" s="109"/>
      <c r="I10" s="109"/>
      <c r="J10" s="109"/>
      <c r="K10" s="110">
        <v>1</v>
      </c>
      <c r="L10" s="111">
        <f t="shared" si="1"/>
        <v>0</v>
      </c>
      <c r="M10" s="109"/>
      <c r="N10" s="109"/>
      <c r="O10" s="109"/>
      <c r="P10" s="110">
        <v>4</v>
      </c>
      <c r="Q10" s="111">
        <f t="shared" si="2"/>
        <v>0</v>
      </c>
      <c r="R10" s="109"/>
      <c r="S10" s="109"/>
      <c r="T10" s="109"/>
      <c r="U10" s="110">
        <v>2</v>
      </c>
      <c r="V10" s="111">
        <f t="shared" si="3"/>
        <v>0</v>
      </c>
      <c r="W10" s="109"/>
      <c r="X10" s="109"/>
      <c r="Y10" s="109"/>
      <c r="Z10" s="110">
        <v>6</v>
      </c>
      <c r="AA10" s="111">
        <f t="shared" si="4"/>
        <v>0</v>
      </c>
      <c r="AB10" s="109"/>
      <c r="AC10" s="109"/>
      <c r="AD10" s="109"/>
      <c r="AE10" s="110">
        <v>1</v>
      </c>
      <c r="AF10" s="111">
        <f t="shared" si="5"/>
        <v>0</v>
      </c>
    </row>
    <row r="11" spans="1:32" x14ac:dyDescent="0.15">
      <c r="A11" s="107" t="s">
        <v>105</v>
      </c>
      <c r="B11" s="108" t="s">
        <v>167</v>
      </c>
      <c r="C11" s="109"/>
      <c r="D11" s="109"/>
      <c r="E11" s="109"/>
      <c r="F11" s="110">
        <v>2</v>
      </c>
      <c r="G11" s="111">
        <f t="shared" si="0"/>
        <v>0</v>
      </c>
      <c r="H11" s="109"/>
      <c r="I11" s="109"/>
      <c r="J11" s="109"/>
      <c r="K11" s="110">
        <v>1</v>
      </c>
      <c r="L11" s="111">
        <f t="shared" si="1"/>
        <v>0</v>
      </c>
      <c r="M11" s="109"/>
      <c r="N11" s="109"/>
      <c r="O11" s="109"/>
      <c r="P11" s="110">
        <v>4</v>
      </c>
      <c r="Q11" s="111">
        <f t="shared" si="2"/>
        <v>0</v>
      </c>
      <c r="R11" s="109"/>
      <c r="S11" s="109"/>
      <c r="T11" s="109"/>
      <c r="U11" s="110">
        <v>1</v>
      </c>
      <c r="V11" s="111">
        <f t="shared" si="3"/>
        <v>0</v>
      </c>
      <c r="W11" s="109"/>
      <c r="X11" s="109"/>
      <c r="Y11" s="109"/>
      <c r="Z11" s="110">
        <v>6</v>
      </c>
      <c r="AA11" s="111">
        <f t="shared" si="4"/>
        <v>0</v>
      </c>
      <c r="AB11" s="109"/>
      <c r="AC11" s="109"/>
      <c r="AD11" s="109"/>
      <c r="AE11" s="110">
        <v>1</v>
      </c>
      <c r="AF11" s="111">
        <f t="shared" si="5"/>
        <v>0</v>
      </c>
    </row>
    <row r="12" spans="1:32" x14ac:dyDescent="0.15">
      <c r="A12" s="107"/>
      <c r="B12" s="108" t="s">
        <v>106</v>
      </c>
      <c r="C12" s="109"/>
      <c r="D12" s="109"/>
      <c r="E12" s="109"/>
      <c r="F12" s="110">
        <v>2</v>
      </c>
      <c r="G12" s="111">
        <f t="shared" si="0"/>
        <v>0</v>
      </c>
      <c r="H12" s="109"/>
      <c r="I12" s="109"/>
      <c r="J12" s="109"/>
      <c r="K12" s="110">
        <v>1</v>
      </c>
      <c r="L12" s="111">
        <f t="shared" si="1"/>
        <v>0</v>
      </c>
      <c r="M12" s="109"/>
      <c r="N12" s="109"/>
      <c r="O12" s="109"/>
      <c r="P12" s="110">
        <v>4</v>
      </c>
      <c r="Q12" s="111">
        <f t="shared" si="2"/>
        <v>0</v>
      </c>
      <c r="R12" s="109"/>
      <c r="S12" s="109"/>
      <c r="T12" s="109"/>
      <c r="U12" s="110">
        <v>1</v>
      </c>
      <c r="V12" s="111">
        <f t="shared" si="3"/>
        <v>0</v>
      </c>
      <c r="W12" s="109"/>
      <c r="X12" s="109"/>
      <c r="Y12" s="109"/>
      <c r="Z12" s="110">
        <v>6</v>
      </c>
      <c r="AA12" s="111">
        <f t="shared" si="4"/>
        <v>0</v>
      </c>
      <c r="AB12" s="109"/>
      <c r="AC12" s="109"/>
      <c r="AD12" s="109"/>
      <c r="AE12" s="110">
        <v>1</v>
      </c>
      <c r="AF12" s="111">
        <f t="shared" si="5"/>
        <v>0</v>
      </c>
    </row>
    <row r="13" spans="1:32" x14ac:dyDescent="0.15">
      <c r="A13" s="107"/>
      <c r="B13" s="108" t="s">
        <v>107</v>
      </c>
      <c r="C13" s="109"/>
      <c r="D13" s="109"/>
      <c r="E13" s="109"/>
      <c r="F13" s="110">
        <v>2</v>
      </c>
      <c r="G13" s="111">
        <f t="shared" si="0"/>
        <v>0</v>
      </c>
      <c r="H13" s="109"/>
      <c r="I13" s="109"/>
      <c r="J13" s="109"/>
      <c r="K13" s="110">
        <v>1</v>
      </c>
      <c r="L13" s="111">
        <f t="shared" si="1"/>
        <v>0</v>
      </c>
      <c r="M13" s="109"/>
      <c r="N13" s="109"/>
      <c r="O13" s="109"/>
      <c r="P13" s="110">
        <v>4</v>
      </c>
      <c r="Q13" s="111">
        <f t="shared" si="2"/>
        <v>0</v>
      </c>
      <c r="R13" s="109"/>
      <c r="S13" s="109"/>
      <c r="T13" s="109"/>
      <c r="U13" s="110">
        <v>1</v>
      </c>
      <c r="V13" s="111">
        <f t="shared" si="3"/>
        <v>0</v>
      </c>
      <c r="W13" s="109"/>
      <c r="X13" s="109"/>
      <c r="Y13" s="109"/>
      <c r="Z13" s="110">
        <v>6</v>
      </c>
      <c r="AA13" s="111">
        <f t="shared" si="4"/>
        <v>0</v>
      </c>
      <c r="AB13" s="109"/>
      <c r="AC13" s="109"/>
      <c r="AD13" s="109"/>
      <c r="AE13" s="110">
        <v>1</v>
      </c>
      <c r="AF13" s="111">
        <f t="shared" si="5"/>
        <v>0</v>
      </c>
    </row>
    <row r="14" spans="1:32" x14ac:dyDescent="0.15">
      <c r="A14" s="107" t="s">
        <v>108</v>
      </c>
      <c r="B14" s="108" t="s">
        <v>109</v>
      </c>
      <c r="C14" s="109"/>
      <c r="D14" s="109"/>
      <c r="E14" s="109"/>
      <c r="F14" s="110">
        <v>4</v>
      </c>
      <c r="G14" s="111">
        <f t="shared" si="0"/>
        <v>0</v>
      </c>
      <c r="H14" s="109"/>
      <c r="I14" s="109"/>
      <c r="J14" s="109"/>
      <c r="K14" s="110">
        <v>1</v>
      </c>
      <c r="L14" s="111">
        <f t="shared" si="1"/>
        <v>0</v>
      </c>
      <c r="M14" s="109"/>
      <c r="N14" s="109"/>
      <c r="O14" s="109"/>
      <c r="P14" s="110">
        <v>4</v>
      </c>
      <c r="Q14" s="111">
        <f t="shared" si="2"/>
        <v>0</v>
      </c>
      <c r="R14" s="109"/>
      <c r="S14" s="109"/>
      <c r="T14" s="109"/>
      <c r="U14" s="110">
        <v>1</v>
      </c>
      <c r="V14" s="111">
        <f t="shared" si="3"/>
        <v>0</v>
      </c>
      <c r="W14" s="109"/>
      <c r="X14" s="109"/>
      <c r="Y14" s="109"/>
      <c r="Z14" s="110">
        <v>6</v>
      </c>
      <c r="AA14" s="111">
        <f t="shared" si="4"/>
        <v>0</v>
      </c>
      <c r="AB14" s="109"/>
      <c r="AC14" s="109"/>
      <c r="AD14" s="109"/>
      <c r="AE14" s="110">
        <v>1</v>
      </c>
      <c r="AF14" s="111">
        <f t="shared" si="5"/>
        <v>0</v>
      </c>
    </row>
    <row r="15" spans="1:32" x14ac:dyDescent="0.15">
      <c r="A15" s="107"/>
      <c r="B15" s="108" t="s">
        <v>110</v>
      </c>
      <c r="C15" s="109"/>
      <c r="D15" s="109"/>
      <c r="E15" s="109"/>
      <c r="F15" s="110">
        <v>4</v>
      </c>
      <c r="G15" s="111">
        <f t="shared" si="0"/>
        <v>0</v>
      </c>
      <c r="H15" s="109"/>
      <c r="I15" s="109"/>
      <c r="J15" s="109"/>
      <c r="K15" s="110">
        <v>1</v>
      </c>
      <c r="L15" s="111">
        <f t="shared" si="1"/>
        <v>0</v>
      </c>
      <c r="M15" s="109"/>
      <c r="N15" s="109"/>
      <c r="O15" s="109"/>
      <c r="P15" s="110">
        <v>4</v>
      </c>
      <c r="Q15" s="111">
        <f t="shared" si="2"/>
        <v>0</v>
      </c>
      <c r="R15" s="109"/>
      <c r="S15" s="109"/>
      <c r="T15" s="109"/>
      <c r="U15" s="110">
        <v>1</v>
      </c>
      <c r="V15" s="111">
        <f t="shared" si="3"/>
        <v>0</v>
      </c>
      <c r="W15" s="109"/>
      <c r="X15" s="109"/>
      <c r="Y15" s="109"/>
      <c r="Z15" s="110">
        <v>6</v>
      </c>
      <c r="AA15" s="111">
        <f t="shared" si="4"/>
        <v>0</v>
      </c>
      <c r="AB15" s="109"/>
      <c r="AC15" s="109"/>
      <c r="AD15" s="109"/>
      <c r="AE15" s="110">
        <v>1</v>
      </c>
      <c r="AF15" s="111">
        <f t="shared" si="5"/>
        <v>0</v>
      </c>
    </row>
    <row r="16" spans="1:32" x14ac:dyDescent="0.15">
      <c r="A16" s="107"/>
      <c r="B16" s="108" t="s">
        <v>221</v>
      </c>
      <c r="C16" s="109"/>
      <c r="D16" s="109"/>
      <c r="E16" s="109"/>
      <c r="F16" s="110">
        <v>4</v>
      </c>
      <c r="G16" s="111">
        <f t="shared" si="0"/>
        <v>0</v>
      </c>
      <c r="H16" s="109"/>
      <c r="I16" s="109"/>
      <c r="J16" s="109"/>
      <c r="K16" s="110">
        <v>1</v>
      </c>
      <c r="L16" s="111">
        <f t="shared" si="1"/>
        <v>0</v>
      </c>
      <c r="M16" s="109"/>
      <c r="N16" s="109"/>
      <c r="O16" s="109"/>
      <c r="P16" s="110">
        <v>4</v>
      </c>
      <c r="Q16" s="111">
        <f t="shared" si="2"/>
        <v>0</v>
      </c>
      <c r="R16" s="109"/>
      <c r="S16" s="109"/>
      <c r="T16" s="109"/>
      <c r="U16" s="110">
        <v>1</v>
      </c>
      <c r="V16" s="111">
        <f t="shared" si="3"/>
        <v>0</v>
      </c>
      <c r="W16" s="109"/>
      <c r="X16" s="109"/>
      <c r="Y16" s="109"/>
      <c r="Z16" s="110">
        <v>6</v>
      </c>
      <c r="AA16" s="111">
        <f t="shared" si="4"/>
        <v>0</v>
      </c>
      <c r="AB16" s="109"/>
      <c r="AC16" s="109"/>
      <c r="AD16" s="109"/>
      <c r="AE16" s="110">
        <v>1</v>
      </c>
      <c r="AF16" s="111">
        <f t="shared" si="5"/>
        <v>0</v>
      </c>
    </row>
    <row r="17" spans="1:32" x14ac:dyDescent="0.15">
      <c r="A17" s="107"/>
      <c r="B17" s="108" t="s">
        <v>111</v>
      </c>
      <c r="C17" s="109"/>
      <c r="D17" s="109"/>
      <c r="E17" s="109"/>
      <c r="F17" s="110">
        <v>4</v>
      </c>
      <c r="G17" s="111">
        <f t="shared" si="0"/>
        <v>0</v>
      </c>
      <c r="H17" s="109"/>
      <c r="I17" s="109"/>
      <c r="J17" s="109"/>
      <c r="K17" s="110">
        <v>0</v>
      </c>
      <c r="L17" s="111">
        <f t="shared" si="1"/>
        <v>0</v>
      </c>
      <c r="M17" s="109"/>
      <c r="N17" s="109"/>
      <c r="O17" s="109"/>
      <c r="P17" s="110">
        <v>4</v>
      </c>
      <c r="Q17" s="111">
        <f t="shared" si="2"/>
        <v>0</v>
      </c>
      <c r="R17" s="109"/>
      <c r="S17" s="109"/>
      <c r="T17" s="109"/>
      <c r="U17" s="110">
        <v>1</v>
      </c>
      <c r="V17" s="111">
        <f t="shared" si="3"/>
        <v>0</v>
      </c>
      <c r="W17" s="109"/>
      <c r="X17" s="109"/>
      <c r="Y17" s="109"/>
      <c r="Z17" s="110">
        <v>6</v>
      </c>
      <c r="AA17" s="111">
        <f t="shared" si="4"/>
        <v>0</v>
      </c>
      <c r="AB17" s="109"/>
      <c r="AC17" s="109"/>
      <c r="AD17" s="109"/>
      <c r="AE17" s="110">
        <v>1</v>
      </c>
      <c r="AF17" s="111">
        <f t="shared" si="5"/>
        <v>0</v>
      </c>
    </row>
    <row r="18" spans="1:32" x14ac:dyDescent="0.15">
      <c r="A18" s="107"/>
      <c r="B18" s="108" t="s">
        <v>112</v>
      </c>
      <c r="C18" s="109"/>
      <c r="D18" s="109"/>
      <c r="E18" s="109"/>
      <c r="F18" s="110">
        <v>4</v>
      </c>
      <c r="G18" s="111">
        <f t="shared" si="0"/>
        <v>0</v>
      </c>
      <c r="H18" s="109"/>
      <c r="I18" s="109"/>
      <c r="J18" s="109"/>
      <c r="K18" s="110">
        <v>0</v>
      </c>
      <c r="L18" s="111">
        <f t="shared" si="1"/>
        <v>0</v>
      </c>
      <c r="M18" s="109"/>
      <c r="N18" s="109"/>
      <c r="O18" s="109"/>
      <c r="P18" s="110">
        <v>4</v>
      </c>
      <c r="Q18" s="111">
        <f t="shared" si="2"/>
        <v>0</v>
      </c>
      <c r="R18" s="109"/>
      <c r="S18" s="109"/>
      <c r="T18" s="109"/>
      <c r="U18" s="110">
        <v>1</v>
      </c>
      <c r="V18" s="111">
        <f t="shared" si="3"/>
        <v>0</v>
      </c>
      <c r="W18" s="109"/>
      <c r="X18" s="109"/>
      <c r="Y18" s="109"/>
      <c r="Z18" s="110">
        <v>6</v>
      </c>
      <c r="AA18" s="111">
        <f t="shared" si="4"/>
        <v>0</v>
      </c>
      <c r="AB18" s="109"/>
      <c r="AC18" s="109"/>
      <c r="AD18" s="109"/>
      <c r="AE18" s="110">
        <v>1</v>
      </c>
      <c r="AF18" s="111">
        <f t="shared" si="5"/>
        <v>0</v>
      </c>
    </row>
    <row r="19" spans="1:32" x14ac:dyDescent="0.15">
      <c r="A19" s="107"/>
      <c r="B19" s="108" t="s">
        <v>113</v>
      </c>
      <c r="C19" s="109"/>
      <c r="D19" s="109"/>
      <c r="E19" s="109"/>
      <c r="F19" s="110">
        <v>2</v>
      </c>
      <c r="G19" s="111">
        <f t="shared" si="0"/>
        <v>0</v>
      </c>
      <c r="H19" s="109"/>
      <c r="I19" s="109"/>
      <c r="J19" s="109"/>
      <c r="K19" s="110">
        <v>0</v>
      </c>
      <c r="L19" s="111">
        <f t="shared" si="1"/>
        <v>0</v>
      </c>
      <c r="M19" s="109"/>
      <c r="N19" s="109"/>
      <c r="O19" s="109"/>
      <c r="P19" s="110">
        <v>4</v>
      </c>
      <c r="Q19" s="111">
        <f t="shared" si="2"/>
        <v>0</v>
      </c>
      <c r="R19" s="109"/>
      <c r="S19" s="109"/>
      <c r="T19" s="109"/>
      <c r="U19" s="110">
        <v>1</v>
      </c>
      <c r="V19" s="111">
        <f t="shared" si="3"/>
        <v>0</v>
      </c>
      <c r="W19" s="109"/>
      <c r="X19" s="109"/>
      <c r="Y19" s="109"/>
      <c r="Z19" s="110">
        <v>6</v>
      </c>
      <c r="AA19" s="111">
        <f t="shared" si="4"/>
        <v>0</v>
      </c>
      <c r="AB19" s="109"/>
      <c r="AC19" s="109"/>
      <c r="AD19" s="109"/>
      <c r="AE19" s="110">
        <v>1</v>
      </c>
      <c r="AF19" s="111">
        <f t="shared" si="5"/>
        <v>0</v>
      </c>
    </row>
    <row r="20" spans="1:32" x14ac:dyDescent="0.15">
      <c r="A20" s="107"/>
      <c r="B20" s="108" t="s">
        <v>114</v>
      </c>
      <c r="C20" s="109"/>
      <c r="D20" s="109"/>
      <c r="E20" s="109"/>
      <c r="F20" s="110">
        <v>2</v>
      </c>
      <c r="G20" s="111">
        <f t="shared" si="0"/>
        <v>0</v>
      </c>
      <c r="H20" s="109"/>
      <c r="I20" s="109"/>
      <c r="J20" s="109"/>
      <c r="K20" s="110">
        <v>1</v>
      </c>
      <c r="L20" s="111">
        <f t="shared" si="1"/>
        <v>0</v>
      </c>
      <c r="M20" s="109"/>
      <c r="N20" s="109"/>
      <c r="O20" s="109"/>
      <c r="P20" s="110">
        <v>4</v>
      </c>
      <c r="Q20" s="111">
        <f t="shared" si="2"/>
        <v>0</v>
      </c>
      <c r="R20" s="109"/>
      <c r="S20" s="109"/>
      <c r="T20" s="109"/>
      <c r="U20" s="110">
        <v>1</v>
      </c>
      <c r="V20" s="111">
        <f t="shared" si="3"/>
        <v>0</v>
      </c>
      <c r="W20" s="109"/>
      <c r="X20" s="109"/>
      <c r="Y20" s="109"/>
      <c r="Z20" s="110">
        <v>6</v>
      </c>
      <c r="AA20" s="111">
        <f t="shared" si="4"/>
        <v>0</v>
      </c>
      <c r="AB20" s="109"/>
      <c r="AC20" s="109"/>
      <c r="AD20" s="109"/>
      <c r="AE20" s="110">
        <v>2</v>
      </c>
      <c r="AF20" s="111">
        <f t="shared" si="5"/>
        <v>0</v>
      </c>
    </row>
    <row r="21" spans="1:32" x14ac:dyDescent="0.15">
      <c r="A21" s="107" t="s">
        <v>115</v>
      </c>
      <c r="B21" s="108" t="s">
        <v>116</v>
      </c>
      <c r="C21" s="109"/>
      <c r="D21" s="109"/>
      <c r="E21" s="109"/>
      <c r="F21" s="110">
        <v>12</v>
      </c>
      <c r="G21" s="111">
        <f t="shared" si="0"/>
        <v>0</v>
      </c>
      <c r="H21" s="109"/>
      <c r="I21" s="109"/>
      <c r="J21" s="109"/>
      <c r="K21" s="110">
        <v>1</v>
      </c>
      <c r="L21" s="111">
        <f t="shared" si="1"/>
        <v>0</v>
      </c>
      <c r="M21" s="109"/>
      <c r="N21" s="109"/>
      <c r="O21" s="109"/>
      <c r="P21" s="110">
        <v>12</v>
      </c>
      <c r="Q21" s="111">
        <f t="shared" si="2"/>
        <v>0</v>
      </c>
      <c r="R21" s="109"/>
      <c r="S21" s="109"/>
      <c r="T21" s="109"/>
      <c r="U21" s="110">
        <v>1</v>
      </c>
      <c r="V21" s="111">
        <f t="shared" si="3"/>
        <v>0</v>
      </c>
      <c r="W21" s="109"/>
      <c r="X21" s="109"/>
      <c r="Y21" s="109"/>
      <c r="Z21" s="110">
        <v>14</v>
      </c>
      <c r="AA21" s="111">
        <f t="shared" si="4"/>
        <v>0</v>
      </c>
      <c r="AB21" s="109"/>
      <c r="AC21" s="109"/>
      <c r="AD21" s="109"/>
      <c r="AE21" s="110">
        <v>2</v>
      </c>
      <c r="AF21" s="111">
        <f t="shared" si="5"/>
        <v>0</v>
      </c>
    </row>
    <row r="22" spans="1:32" x14ac:dyDescent="0.15">
      <c r="A22" s="107"/>
      <c r="B22" s="108" t="s">
        <v>117</v>
      </c>
      <c r="C22" s="109"/>
      <c r="D22" s="109"/>
      <c r="E22" s="109"/>
      <c r="F22" s="110">
        <v>2</v>
      </c>
      <c r="G22" s="111">
        <f t="shared" si="0"/>
        <v>0</v>
      </c>
      <c r="H22" s="109"/>
      <c r="I22" s="109"/>
      <c r="J22" s="109"/>
      <c r="K22" s="110">
        <v>1</v>
      </c>
      <c r="L22" s="111">
        <f t="shared" si="1"/>
        <v>0</v>
      </c>
      <c r="M22" s="109"/>
      <c r="N22" s="109"/>
      <c r="O22" s="109"/>
      <c r="P22" s="110">
        <v>12</v>
      </c>
      <c r="Q22" s="111">
        <f t="shared" si="2"/>
        <v>0</v>
      </c>
      <c r="R22" s="109"/>
      <c r="S22" s="109"/>
      <c r="T22" s="109"/>
      <c r="U22" s="110">
        <v>1</v>
      </c>
      <c r="V22" s="111">
        <f t="shared" si="3"/>
        <v>0</v>
      </c>
      <c r="W22" s="109"/>
      <c r="X22" s="109"/>
      <c r="Y22" s="109"/>
      <c r="Z22" s="110">
        <v>14</v>
      </c>
      <c r="AA22" s="111">
        <f t="shared" si="4"/>
        <v>0</v>
      </c>
      <c r="AB22" s="109"/>
      <c r="AC22" s="109"/>
      <c r="AD22" s="109"/>
      <c r="AE22" s="110">
        <v>2</v>
      </c>
      <c r="AF22" s="111">
        <f t="shared" si="5"/>
        <v>0</v>
      </c>
    </row>
    <row r="23" spans="1:32" x14ac:dyDescent="0.15">
      <c r="A23" s="107"/>
      <c r="B23" s="108" t="s">
        <v>235</v>
      </c>
      <c r="C23" s="109"/>
      <c r="D23" s="109"/>
      <c r="E23" s="109"/>
      <c r="F23" s="110">
        <v>2</v>
      </c>
      <c r="G23" s="111">
        <f t="shared" si="0"/>
        <v>0</v>
      </c>
      <c r="H23" s="109"/>
      <c r="I23" s="109"/>
      <c r="J23" s="109"/>
      <c r="K23" s="110">
        <v>1</v>
      </c>
      <c r="L23" s="111">
        <f t="shared" si="1"/>
        <v>0</v>
      </c>
      <c r="M23" s="109"/>
      <c r="N23" s="109"/>
      <c r="O23" s="109"/>
      <c r="P23" s="110">
        <v>2</v>
      </c>
      <c r="Q23" s="111">
        <f t="shared" si="2"/>
        <v>0</v>
      </c>
      <c r="R23" s="109"/>
      <c r="S23" s="109"/>
      <c r="T23" s="109"/>
      <c r="U23" s="110">
        <v>1</v>
      </c>
      <c r="V23" s="111">
        <f t="shared" si="3"/>
        <v>0</v>
      </c>
      <c r="W23" s="109"/>
      <c r="X23" s="109"/>
      <c r="Y23" s="109"/>
      <c r="Z23" s="110">
        <v>6</v>
      </c>
      <c r="AA23" s="111">
        <f t="shared" si="4"/>
        <v>0</v>
      </c>
      <c r="AB23" s="109"/>
      <c r="AC23" s="109"/>
      <c r="AD23" s="109"/>
      <c r="AE23" s="110">
        <v>1</v>
      </c>
      <c r="AF23" s="111">
        <f t="shared" si="5"/>
        <v>0</v>
      </c>
    </row>
    <row r="24" spans="1:32" x14ac:dyDescent="0.15">
      <c r="A24" s="107"/>
      <c r="B24" s="108" t="s">
        <v>118</v>
      </c>
      <c r="C24" s="109"/>
      <c r="D24" s="109"/>
      <c r="E24" s="109"/>
      <c r="F24" s="110">
        <v>12</v>
      </c>
      <c r="G24" s="111">
        <f t="shared" si="0"/>
        <v>0</v>
      </c>
      <c r="H24" s="109"/>
      <c r="I24" s="109"/>
      <c r="J24" s="109"/>
      <c r="K24" s="110">
        <v>1</v>
      </c>
      <c r="L24" s="111">
        <f t="shared" si="1"/>
        <v>0</v>
      </c>
      <c r="M24" s="109"/>
      <c r="N24" s="109"/>
      <c r="O24" s="109"/>
      <c r="P24" s="110">
        <v>12</v>
      </c>
      <c r="Q24" s="111">
        <f t="shared" si="2"/>
        <v>0</v>
      </c>
      <c r="R24" s="109"/>
      <c r="S24" s="109"/>
      <c r="T24" s="109"/>
      <c r="U24" s="110">
        <v>1</v>
      </c>
      <c r="V24" s="111">
        <f t="shared" si="3"/>
        <v>0</v>
      </c>
      <c r="W24" s="109"/>
      <c r="X24" s="109"/>
      <c r="Y24" s="109"/>
      <c r="Z24" s="110">
        <v>14</v>
      </c>
      <c r="AA24" s="111">
        <f t="shared" si="4"/>
        <v>0</v>
      </c>
      <c r="AB24" s="109"/>
      <c r="AC24" s="109"/>
      <c r="AD24" s="109"/>
      <c r="AE24" s="110">
        <v>2</v>
      </c>
      <c r="AF24" s="111">
        <f t="shared" si="5"/>
        <v>0</v>
      </c>
    </row>
    <row r="25" spans="1:32" x14ac:dyDescent="0.15">
      <c r="A25" s="107"/>
      <c r="B25" s="108" t="s">
        <v>119</v>
      </c>
      <c r="C25" s="109"/>
      <c r="D25" s="109"/>
      <c r="E25" s="109"/>
      <c r="F25" s="110">
        <v>12</v>
      </c>
      <c r="G25" s="111">
        <f>(SUM(C25:E25)*F25)</f>
        <v>0</v>
      </c>
      <c r="H25" s="109"/>
      <c r="I25" s="109"/>
      <c r="J25" s="109"/>
      <c r="K25" s="110">
        <v>1</v>
      </c>
      <c r="L25" s="111">
        <f t="shared" si="1"/>
        <v>0</v>
      </c>
      <c r="M25" s="109"/>
      <c r="N25" s="109"/>
      <c r="O25" s="109"/>
      <c r="P25" s="110">
        <v>12</v>
      </c>
      <c r="Q25" s="111">
        <f t="shared" si="2"/>
        <v>0</v>
      </c>
      <c r="R25" s="109"/>
      <c r="S25" s="109"/>
      <c r="T25" s="109"/>
      <c r="U25" s="110">
        <v>1</v>
      </c>
      <c r="V25" s="111">
        <f t="shared" si="3"/>
        <v>0</v>
      </c>
      <c r="W25" s="109"/>
      <c r="X25" s="109"/>
      <c r="Y25" s="109"/>
      <c r="Z25" s="110">
        <v>14</v>
      </c>
      <c r="AA25" s="111">
        <f t="shared" si="4"/>
        <v>0</v>
      </c>
      <c r="AB25" s="109"/>
      <c r="AC25" s="109"/>
      <c r="AD25" s="109"/>
      <c r="AE25" s="110">
        <v>2</v>
      </c>
      <c r="AF25" s="111">
        <f t="shared" si="5"/>
        <v>0</v>
      </c>
    </row>
    <row r="26" spans="1:32" x14ac:dyDescent="0.15">
      <c r="A26" s="107"/>
      <c r="B26" s="108" t="s">
        <v>120</v>
      </c>
      <c r="C26" s="109"/>
      <c r="D26" s="109"/>
      <c r="E26" s="109"/>
      <c r="F26" s="110">
        <v>12</v>
      </c>
      <c r="G26" s="111">
        <f t="shared" si="0"/>
        <v>0</v>
      </c>
      <c r="H26" s="109"/>
      <c r="I26" s="109"/>
      <c r="J26" s="109"/>
      <c r="K26" s="110">
        <v>1</v>
      </c>
      <c r="L26" s="111">
        <f t="shared" si="1"/>
        <v>0</v>
      </c>
      <c r="M26" s="109"/>
      <c r="N26" s="109"/>
      <c r="O26" s="109"/>
      <c r="P26" s="110">
        <v>12</v>
      </c>
      <c r="Q26" s="111">
        <f t="shared" si="2"/>
        <v>0</v>
      </c>
      <c r="R26" s="109"/>
      <c r="S26" s="109"/>
      <c r="T26" s="109"/>
      <c r="U26" s="110">
        <v>1</v>
      </c>
      <c r="V26" s="111">
        <f t="shared" si="3"/>
        <v>0</v>
      </c>
      <c r="W26" s="109"/>
      <c r="X26" s="109"/>
      <c r="Y26" s="109"/>
      <c r="Z26" s="110">
        <v>14</v>
      </c>
      <c r="AA26" s="111">
        <f t="shared" si="4"/>
        <v>0</v>
      </c>
      <c r="AB26" s="109"/>
      <c r="AC26" s="109"/>
      <c r="AD26" s="109"/>
      <c r="AE26" s="110">
        <v>2</v>
      </c>
      <c r="AF26" s="111">
        <f t="shared" si="5"/>
        <v>0</v>
      </c>
    </row>
    <row r="27" spans="1:32" x14ac:dyDescent="0.15">
      <c r="A27" s="107"/>
      <c r="B27" s="108" t="s">
        <v>121</v>
      </c>
      <c r="C27" s="109"/>
      <c r="D27" s="109"/>
      <c r="E27" s="109"/>
      <c r="F27" s="110">
        <v>12</v>
      </c>
      <c r="G27" s="111">
        <f t="shared" si="0"/>
        <v>0</v>
      </c>
      <c r="H27" s="109"/>
      <c r="I27" s="109"/>
      <c r="J27" s="109"/>
      <c r="K27" s="110">
        <v>1</v>
      </c>
      <c r="L27" s="111">
        <f t="shared" si="1"/>
        <v>0</v>
      </c>
      <c r="M27" s="109"/>
      <c r="N27" s="109"/>
      <c r="O27" s="109"/>
      <c r="P27" s="110">
        <v>12</v>
      </c>
      <c r="Q27" s="111">
        <f t="shared" si="2"/>
        <v>0</v>
      </c>
      <c r="R27" s="109"/>
      <c r="S27" s="109"/>
      <c r="T27" s="109"/>
      <c r="U27" s="110">
        <v>1</v>
      </c>
      <c r="V27" s="111">
        <f t="shared" si="3"/>
        <v>0</v>
      </c>
      <c r="W27" s="109"/>
      <c r="X27" s="109"/>
      <c r="Y27" s="109"/>
      <c r="Z27" s="110">
        <v>14</v>
      </c>
      <c r="AA27" s="111">
        <f t="shared" si="4"/>
        <v>0</v>
      </c>
      <c r="AB27" s="109"/>
      <c r="AC27" s="109"/>
      <c r="AD27" s="109"/>
      <c r="AE27" s="110">
        <v>2</v>
      </c>
      <c r="AF27" s="111">
        <f t="shared" si="5"/>
        <v>0</v>
      </c>
    </row>
    <row r="28" spans="1:32" x14ac:dyDescent="0.15">
      <c r="A28" s="107"/>
      <c r="B28" s="108" t="s">
        <v>216</v>
      </c>
      <c r="C28" s="109"/>
      <c r="D28" s="109"/>
      <c r="E28" s="109"/>
      <c r="F28" s="110">
        <v>2</v>
      </c>
      <c r="G28" s="111">
        <f t="shared" si="0"/>
        <v>0</v>
      </c>
      <c r="H28" s="109"/>
      <c r="I28" s="109"/>
      <c r="J28" s="109"/>
      <c r="K28" s="110">
        <v>1</v>
      </c>
      <c r="L28" s="111">
        <f t="shared" si="1"/>
        <v>0</v>
      </c>
      <c r="M28" s="109"/>
      <c r="N28" s="109"/>
      <c r="O28" s="109"/>
      <c r="P28" s="110">
        <v>4</v>
      </c>
      <c r="Q28" s="111">
        <f t="shared" si="2"/>
        <v>0</v>
      </c>
      <c r="R28" s="109"/>
      <c r="S28" s="109"/>
      <c r="T28" s="109"/>
      <c r="U28" s="110">
        <v>1</v>
      </c>
      <c r="V28" s="111">
        <f t="shared" si="3"/>
        <v>0</v>
      </c>
      <c r="W28" s="109"/>
      <c r="X28" s="109"/>
      <c r="Y28" s="109"/>
      <c r="Z28" s="110">
        <v>6</v>
      </c>
      <c r="AA28" s="111">
        <f t="shared" si="4"/>
        <v>0</v>
      </c>
      <c r="AB28" s="109"/>
      <c r="AC28" s="109"/>
      <c r="AD28" s="109"/>
      <c r="AE28" s="110">
        <v>2</v>
      </c>
      <c r="AF28" s="111">
        <f t="shared" si="5"/>
        <v>0</v>
      </c>
    </row>
    <row r="29" spans="1:32" x14ac:dyDescent="0.15">
      <c r="A29" s="107"/>
      <c r="B29" s="108" t="s">
        <v>224</v>
      </c>
      <c r="C29" s="109"/>
      <c r="D29" s="109"/>
      <c r="E29" s="109"/>
      <c r="F29" s="110">
        <v>2</v>
      </c>
      <c r="G29" s="111">
        <f t="shared" si="0"/>
        <v>0</v>
      </c>
      <c r="H29" s="109"/>
      <c r="I29" s="109"/>
      <c r="J29" s="109"/>
      <c r="K29" s="110">
        <v>1</v>
      </c>
      <c r="L29" s="111">
        <f t="shared" si="1"/>
        <v>0</v>
      </c>
      <c r="M29" s="109"/>
      <c r="N29" s="109"/>
      <c r="O29" s="109"/>
      <c r="P29" s="110">
        <v>4</v>
      </c>
      <c r="Q29" s="111">
        <f t="shared" si="2"/>
        <v>0</v>
      </c>
      <c r="R29" s="109"/>
      <c r="S29" s="109"/>
      <c r="T29" s="109"/>
      <c r="U29" s="110">
        <v>1</v>
      </c>
      <c r="V29" s="111">
        <f t="shared" si="3"/>
        <v>0</v>
      </c>
      <c r="W29" s="109"/>
      <c r="X29" s="109"/>
      <c r="Y29" s="109"/>
      <c r="Z29" s="110">
        <v>6</v>
      </c>
      <c r="AA29" s="111">
        <f t="shared" si="4"/>
        <v>0</v>
      </c>
      <c r="AB29" s="109"/>
      <c r="AC29" s="109"/>
      <c r="AD29" s="109"/>
      <c r="AE29" s="110">
        <v>2</v>
      </c>
      <c r="AF29" s="111">
        <f t="shared" si="5"/>
        <v>0</v>
      </c>
    </row>
    <row r="30" spans="1:32" x14ac:dyDescent="0.15">
      <c r="A30" s="107"/>
      <c r="B30" s="108" t="s">
        <v>217</v>
      </c>
      <c r="C30" s="109"/>
      <c r="D30" s="109"/>
      <c r="E30" s="109"/>
      <c r="F30" s="110">
        <v>2</v>
      </c>
      <c r="G30" s="111">
        <f t="shared" si="0"/>
        <v>0</v>
      </c>
      <c r="H30" s="109"/>
      <c r="I30" s="109"/>
      <c r="J30" s="109"/>
      <c r="K30" s="110">
        <v>1</v>
      </c>
      <c r="L30" s="111">
        <f t="shared" si="1"/>
        <v>0</v>
      </c>
      <c r="M30" s="109"/>
      <c r="N30" s="109"/>
      <c r="O30" s="109"/>
      <c r="P30" s="110">
        <v>4</v>
      </c>
      <c r="Q30" s="111">
        <f t="shared" si="2"/>
        <v>0</v>
      </c>
      <c r="R30" s="109"/>
      <c r="S30" s="109"/>
      <c r="T30" s="109"/>
      <c r="U30" s="110">
        <v>1</v>
      </c>
      <c r="V30" s="111">
        <f t="shared" si="3"/>
        <v>0</v>
      </c>
      <c r="W30" s="109"/>
      <c r="X30" s="109"/>
      <c r="Y30" s="109"/>
      <c r="Z30" s="110">
        <v>6</v>
      </c>
      <c r="AA30" s="111">
        <f t="shared" si="4"/>
        <v>0</v>
      </c>
      <c r="AB30" s="109"/>
      <c r="AC30" s="109"/>
      <c r="AD30" s="109"/>
      <c r="AE30" s="110">
        <v>3</v>
      </c>
      <c r="AF30" s="111">
        <f t="shared" si="5"/>
        <v>0</v>
      </c>
    </row>
    <row r="31" spans="1:32" x14ac:dyDescent="0.15">
      <c r="A31" s="107"/>
      <c r="B31" s="108" t="s">
        <v>122</v>
      </c>
      <c r="C31" s="109"/>
      <c r="D31" s="109"/>
      <c r="E31" s="109"/>
      <c r="F31" s="110">
        <v>2</v>
      </c>
      <c r="G31" s="111">
        <f t="shared" si="0"/>
        <v>0</v>
      </c>
      <c r="H31" s="109"/>
      <c r="I31" s="109"/>
      <c r="J31" s="109"/>
      <c r="K31" s="110">
        <v>1</v>
      </c>
      <c r="L31" s="111">
        <f t="shared" si="1"/>
        <v>0</v>
      </c>
      <c r="M31" s="109"/>
      <c r="N31" s="109"/>
      <c r="O31" s="109"/>
      <c r="P31" s="110">
        <v>4</v>
      </c>
      <c r="Q31" s="111">
        <f t="shared" si="2"/>
        <v>0</v>
      </c>
      <c r="R31" s="109"/>
      <c r="S31" s="109"/>
      <c r="T31" s="109"/>
      <c r="U31" s="110">
        <v>1</v>
      </c>
      <c r="V31" s="111">
        <f t="shared" si="3"/>
        <v>0</v>
      </c>
      <c r="W31" s="109"/>
      <c r="X31" s="109"/>
      <c r="Y31" s="109"/>
      <c r="Z31" s="110">
        <v>14</v>
      </c>
      <c r="AA31" s="111">
        <f t="shared" si="4"/>
        <v>0</v>
      </c>
      <c r="AB31" s="109"/>
      <c r="AC31" s="109"/>
      <c r="AD31" s="109"/>
      <c r="AE31" s="110">
        <v>4</v>
      </c>
      <c r="AF31" s="111">
        <f t="shared" si="5"/>
        <v>0</v>
      </c>
    </row>
    <row r="32" spans="1:32" x14ac:dyDescent="0.15">
      <c r="A32" s="107"/>
      <c r="B32" s="108" t="s">
        <v>123</v>
      </c>
      <c r="C32" s="109"/>
      <c r="D32" s="109"/>
      <c r="E32" s="109"/>
      <c r="F32" s="110">
        <v>7</v>
      </c>
      <c r="G32" s="111">
        <f t="shared" si="0"/>
        <v>0</v>
      </c>
      <c r="H32" s="109"/>
      <c r="I32" s="109"/>
      <c r="J32" s="109"/>
      <c r="K32" s="110">
        <v>1</v>
      </c>
      <c r="L32" s="111">
        <f t="shared" si="1"/>
        <v>0</v>
      </c>
      <c r="M32" s="109"/>
      <c r="N32" s="109"/>
      <c r="O32" s="109"/>
      <c r="P32" s="110">
        <v>4</v>
      </c>
      <c r="Q32" s="111">
        <f t="shared" si="2"/>
        <v>0</v>
      </c>
      <c r="R32" s="109"/>
      <c r="S32" s="109"/>
      <c r="T32" s="109"/>
      <c r="U32" s="110">
        <v>1</v>
      </c>
      <c r="V32" s="111">
        <f t="shared" si="3"/>
        <v>0</v>
      </c>
      <c r="W32" s="109"/>
      <c r="X32" s="109"/>
      <c r="Y32" s="109"/>
      <c r="Z32" s="110">
        <v>6</v>
      </c>
      <c r="AA32" s="111">
        <f t="shared" si="4"/>
        <v>0</v>
      </c>
      <c r="AB32" s="109"/>
      <c r="AC32" s="109"/>
      <c r="AD32" s="109"/>
      <c r="AE32" s="110">
        <v>2</v>
      </c>
      <c r="AF32" s="111">
        <f t="shared" si="5"/>
        <v>0</v>
      </c>
    </row>
    <row r="33" spans="1:32" x14ac:dyDescent="0.15">
      <c r="A33" s="107" t="s">
        <v>223</v>
      </c>
      <c r="B33" s="108" t="s">
        <v>124</v>
      </c>
      <c r="C33" s="109"/>
      <c r="D33" s="109"/>
      <c r="E33" s="109"/>
      <c r="F33" s="110">
        <v>2</v>
      </c>
      <c r="G33" s="111">
        <f t="shared" si="0"/>
        <v>0</v>
      </c>
      <c r="H33" s="109"/>
      <c r="I33" s="109"/>
      <c r="J33" s="109"/>
      <c r="K33" s="110">
        <v>1</v>
      </c>
      <c r="L33" s="111">
        <f t="shared" si="1"/>
        <v>0</v>
      </c>
      <c r="M33" s="109"/>
      <c r="N33" s="109"/>
      <c r="O33" s="109"/>
      <c r="P33" s="110">
        <v>2</v>
      </c>
      <c r="Q33" s="111">
        <f t="shared" si="2"/>
        <v>0</v>
      </c>
      <c r="R33" s="109"/>
      <c r="S33" s="109"/>
      <c r="T33" s="109"/>
      <c r="U33" s="110">
        <v>1</v>
      </c>
      <c r="V33" s="111">
        <f t="shared" si="3"/>
        <v>0</v>
      </c>
      <c r="W33" s="109"/>
      <c r="X33" s="109"/>
      <c r="Y33" s="109"/>
      <c r="Z33" s="110">
        <v>6</v>
      </c>
      <c r="AA33" s="111">
        <f t="shared" si="4"/>
        <v>0</v>
      </c>
      <c r="AB33" s="109"/>
      <c r="AC33" s="109"/>
      <c r="AD33" s="109"/>
      <c r="AE33" s="110">
        <v>2</v>
      </c>
      <c r="AF33" s="111">
        <f t="shared" si="5"/>
        <v>0</v>
      </c>
    </row>
    <row r="34" spans="1:32" ht="8.25" customHeight="1" x14ac:dyDescent="0.15">
      <c r="A34" s="112" t="s">
        <v>125</v>
      </c>
      <c r="B34" s="108" t="s">
        <v>236</v>
      </c>
      <c r="C34" s="109"/>
      <c r="D34" s="109"/>
      <c r="E34" s="109"/>
      <c r="F34" s="110">
        <v>3</v>
      </c>
      <c r="G34" s="111">
        <f t="shared" si="0"/>
        <v>0</v>
      </c>
      <c r="H34" s="109"/>
      <c r="I34" s="109"/>
      <c r="J34" s="109"/>
      <c r="K34" s="110">
        <v>1</v>
      </c>
      <c r="L34" s="111">
        <f t="shared" si="1"/>
        <v>0</v>
      </c>
      <c r="M34" s="109"/>
      <c r="N34" s="109"/>
      <c r="O34" s="109"/>
      <c r="P34" s="110">
        <v>2</v>
      </c>
      <c r="Q34" s="111">
        <f t="shared" si="2"/>
        <v>0</v>
      </c>
      <c r="R34" s="109"/>
      <c r="S34" s="109"/>
      <c r="T34" s="109"/>
      <c r="U34" s="110">
        <v>1</v>
      </c>
      <c r="V34" s="111">
        <f t="shared" si="3"/>
        <v>0</v>
      </c>
      <c r="W34" s="109"/>
      <c r="X34" s="109"/>
      <c r="Y34" s="109"/>
      <c r="Z34" s="110">
        <v>4</v>
      </c>
      <c r="AA34" s="111">
        <f t="shared" si="4"/>
        <v>0</v>
      </c>
      <c r="AB34" s="109"/>
      <c r="AC34" s="109"/>
      <c r="AD34" s="109"/>
      <c r="AE34" s="110">
        <v>2</v>
      </c>
      <c r="AF34" s="111">
        <f t="shared" si="5"/>
        <v>0</v>
      </c>
    </row>
    <row r="35" spans="1:32" x14ac:dyDescent="0.15">
      <c r="A35" s="112"/>
      <c r="B35" s="108" t="s">
        <v>237</v>
      </c>
      <c r="C35" s="109"/>
      <c r="D35" s="109"/>
      <c r="E35" s="109"/>
      <c r="F35" s="110">
        <v>3</v>
      </c>
      <c r="G35" s="111">
        <f t="shared" si="0"/>
        <v>0</v>
      </c>
      <c r="H35" s="109"/>
      <c r="I35" s="109"/>
      <c r="J35" s="109"/>
      <c r="K35" s="110">
        <v>1</v>
      </c>
      <c r="L35" s="111">
        <f t="shared" si="1"/>
        <v>0</v>
      </c>
      <c r="M35" s="109"/>
      <c r="N35" s="109"/>
      <c r="O35" s="109"/>
      <c r="P35" s="110">
        <v>2</v>
      </c>
      <c r="Q35" s="111">
        <f t="shared" si="2"/>
        <v>0</v>
      </c>
      <c r="R35" s="109"/>
      <c r="S35" s="109"/>
      <c r="T35" s="109"/>
      <c r="U35" s="110">
        <v>1</v>
      </c>
      <c r="V35" s="111">
        <f t="shared" si="3"/>
        <v>0</v>
      </c>
      <c r="W35" s="109"/>
      <c r="X35" s="109"/>
      <c r="Y35" s="109"/>
      <c r="Z35" s="110">
        <v>4</v>
      </c>
      <c r="AA35" s="111">
        <f t="shared" si="4"/>
        <v>0</v>
      </c>
      <c r="AB35" s="109"/>
      <c r="AC35" s="109"/>
      <c r="AD35" s="109"/>
      <c r="AE35" s="110">
        <v>2</v>
      </c>
      <c r="AF35" s="111">
        <f t="shared" si="5"/>
        <v>0</v>
      </c>
    </row>
    <row r="36" spans="1:32" x14ac:dyDescent="0.15">
      <c r="A36" s="112"/>
      <c r="B36" s="108" t="s">
        <v>238</v>
      </c>
      <c r="C36" s="109"/>
      <c r="D36" s="109"/>
      <c r="E36" s="109"/>
      <c r="F36" s="110">
        <v>3</v>
      </c>
      <c r="G36" s="111">
        <f t="shared" si="0"/>
        <v>0</v>
      </c>
      <c r="H36" s="109"/>
      <c r="I36" s="109"/>
      <c r="J36" s="109"/>
      <c r="K36" s="110">
        <v>1</v>
      </c>
      <c r="L36" s="111">
        <f t="shared" si="1"/>
        <v>0</v>
      </c>
      <c r="M36" s="109"/>
      <c r="N36" s="109"/>
      <c r="O36" s="109"/>
      <c r="P36" s="110">
        <v>2</v>
      </c>
      <c r="Q36" s="111">
        <f t="shared" si="2"/>
        <v>0</v>
      </c>
      <c r="R36" s="109"/>
      <c r="S36" s="109"/>
      <c r="T36" s="109"/>
      <c r="U36" s="110">
        <v>1</v>
      </c>
      <c r="V36" s="111">
        <f t="shared" si="3"/>
        <v>0</v>
      </c>
      <c r="W36" s="109"/>
      <c r="X36" s="109"/>
      <c r="Y36" s="109"/>
      <c r="Z36" s="110">
        <v>4</v>
      </c>
      <c r="AA36" s="111">
        <f>(SUM(W36:Y36)*Z36)</f>
        <v>0</v>
      </c>
      <c r="AB36" s="109"/>
      <c r="AC36" s="109"/>
      <c r="AD36" s="109"/>
      <c r="AE36" s="110">
        <v>2</v>
      </c>
      <c r="AF36" s="111">
        <f t="shared" si="5"/>
        <v>0</v>
      </c>
    </row>
    <row r="37" spans="1:32" x14ac:dyDescent="0.15">
      <c r="A37" s="112"/>
      <c r="B37" s="108" t="s">
        <v>239</v>
      </c>
      <c r="C37" s="109"/>
      <c r="D37" s="109"/>
      <c r="E37" s="109"/>
      <c r="F37" s="110">
        <v>3</v>
      </c>
      <c r="G37" s="111">
        <f t="shared" si="0"/>
        <v>0</v>
      </c>
      <c r="H37" s="109"/>
      <c r="I37" s="109"/>
      <c r="J37" s="109"/>
      <c r="K37" s="110">
        <v>1</v>
      </c>
      <c r="L37" s="111">
        <f t="shared" si="1"/>
        <v>0</v>
      </c>
      <c r="M37" s="109"/>
      <c r="N37" s="109"/>
      <c r="O37" s="109"/>
      <c r="P37" s="110">
        <v>2</v>
      </c>
      <c r="Q37" s="111">
        <f t="shared" si="2"/>
        <v>0</v>
      </c>
      <c r="R37" s="109"/>
      <c r="S37" s="109"/>
      <c r="T37" s="109"/>
      <c r="U37" s="110">
        <v>1</v>
      </c>
      <c r="V37" s="111">
        <f t="shared" si="3"/>
        <v>0</v>
      </c>
      <c r="W37" s="109"/>
      <c r="X37" s="109"/>
      <c r="Y37" s="109"/>
      <c r="Z37" s="110">
        <v>4</v>
      </c>
      <c r="AA37" s="111">
        <f t="shared" si="4"/>
        <v>0</v>
      </c>
      <c r="AB37" s="109"/>
      <c r="AC37" s="109"/>
      <c r="AD37" s="109"/>
      <c r="AE37" s="110">
        <v>2</v>
      </c>
      <c r="AF37" s="111">
        <f t="shared" si="5"/>
        <v>0</v>
      </c>
    </row>
    <row r="38" spans="1:32" x14ac:dyDescent="0.15">
      <c r="A38" s="112"/>
      <c r="B38" s="108" t="s">
        <v>240</v>
      </c>
      <c r="C38" s="109"/>
      <c r="D38" s="109"/>
      <c r="E38" s="109"/>
      <c r="F38" s="110">
        <v>3</v>
      </c>
      <c r="G38" s="111">
        <f t="shared" si="0"/>
        <v>0</v>
      </c>
      <c r="H38" s="109"/>
      <c r="I38" s="109"/>
      <c r="J38" s="109"/>
      <c r="K38" s="110">
        <v>1</v>
      </c>
      <c r="L38" s="111">
        <f t="shared" si="1"/>
        <v>0</v>
      </c>
      <c r="M38" s="109"/>
      <c r="N38" s="109"/>
      <c r="O38" s="109"/>
      <c r="P38" s="110">
        <v>2</v>
      </c>
      <c r="Q38" s="111">
        <f t="shared" si="2"/>
        <v>0</v>
      </c>
      <c r="R38" s="109"/>
      <c r="S38" s="109"/>
      <c r="T38" s="109"/>
      <c r="U38" s="110">
        <v>1</v>
      </c>
      <c r="V38" s="111">
        <f t="shared" si="3"/>
        <v>0</v>
      </c>
      <c r="W38" s="109"/>
      <c r="X38" s="109"/>
      <c r="Y38" s="109"/>
      <c r="Z38" s="110">
        <v>4</v>
      </c>
      <c r="AA38" s="111">
        <f t="shared" si="4"/>
        <v>0</v>
      </c>
      <c r="AB38" s="109"/>
      <c r="AC38" s="109"/>
      <c r="AD38" s="109"/>
      <c r="AE38" s="110">
        <v>2</v>
      </c>
      <c r="AF38" s="111">
        <f t="shared" si="5"/>
        <v>0</v>
      </c>
    </row>
    <row r="39" spans="1:32" x14ac:dyDescent="0.15">
      <c r="A39" s="112"/>
      <c r="B39" s="108" t="s">
        <v>241</v>
      </c>
      <c r="C39" s="109"/>
      <c r="D39" s="109"/>
      <c r="E39" s="109"/>
      <c r="F39" s="110">
        <v>3</v>
      </c>
      <c r="G39" s="111">
        <f t="shared" si="0"/>
        <v>0</v>
      </c>
      <c r="H39" s="109"/>
      <c r="I39" s="109"/>
      <c r="J39" s="109"/>
      <c r="K39" s="110">
        <v>1</v>
      </c>
      <c r="L39" s="111">
        <f t="shared" si="1"/>
        <v>0</v>
      </c>
      <c r="M39" s="109"/>
      <c r="N39" s="109"/>
      <c r="O39" s="109"/>
      <c r="P39" s="110">
        <v>2</v>
      </c>
      <c r="Q39" s="111">
        <f t="shared" si="2"/>
        <v>0</v>
      </c>
      <c r="R39" s="109"/>
      <c r="S39" s="109"/>
      <c r="T39" s="109"/>
      <c r="U39" s="110">
        <v>1</v>
      </c>
      <c r="V39" s="111">
        <f t="shared" si="3"/>
        <v>0</v>
      </c>
      <c r="W39" s="109"/>
      <c r="X39" s="109"/>
      <c r="Y39" s="109"/>
      <c r="Z39" s="110">
        <v>4</v>
      </c>
      <c r="AA39" s="111">
        <f t="shared" si="4"/>
        <v>0</v>
      </c>
      <c r="AB39" s="109"/>
      <c r="AC39" s="109"/>
      <c r="AD39" s="109"/>
      <c r="AE39" s="110">
        <v>2</v>
      </c>
      <c r="AF39" s="111">
        <f t="shared" si="5"/>
        <v>0</v>
      </c>
    </row>
    <row r="40" spans="1:32" x14ac:dyDescent="0.15">
      <c r="A40" s="112"/>
      <c r="B40" s="108" t="s">
        <v>242</v>
      </c>
      <c r="C40" s="109"/>
      <c r="D40" s="109"/>
      <c r="E40" s="109"/>
      <c r="F40" s="110">
        <v>3</v>
      </c>
      <c r="G40" s="111">
        <f t="shared" si="0"/>
        <v>0</v>
      </c>
      <c r="H40" s="109"/>
      <c r="I40" s="109"/>
      <c r="J40" s="109"/>
      <c r="K40" s="110">
        <v>1</v>
      </c>
      <c r="L40" s="111">
        <f t="shared" si="1"/>
        <v>0</v>
      </c>
      <c r="M40" s="109"/>
      <c r="N40" s="109"/>
      <c r="O40" s="109"/>
      <c r="P40" s="110">
        <v>2</v>
      </c>
      <c r="Q40" s="111">
        <f t="shared" si="2"/>
        <v>0</v>
      </c>
      <c r="R40" s="109"/>
      <c r="S40" s="109"/>
      <c r="T40" s="109"/>
      <c r="U40" s="110">
        <v>1</v>
      </c>
      <c r="V40" s="111">
        <f t="shared" si="3"/>
        <v>0</v>
      </c>
      <c r="W40" s="109"/>
      <c r="X40" s="109"/>
      <c r="Y40" s="109"/>
      <c r="Z40" s="110">
        <v>4</v>
      </c>
      <c r="AA40" s="111">
        <f t="shared" si="4"/>
        <v>0</v>
      </c>
      <c r="AB40" s="109"/>
      <c r="AC40" s="109"/>
      <c r="AD40" s="109"/>
      <c r="AE40" s="110">
        <v>2</v>
      </c>
      <c r="AF40" s="111">
        <f t="shared" si="5"/>
        <v>0</v>
      </c>
    </row>
    <row r="41" spans="1:32" x14ac:dyDescent="0.15">
      <c r="A41" s="112"/>
      <c r="B41" s="108" t="s">
        <v>243</v>
      </c>
      <c r="C41" s="109"/>
      <c r="D41" s="109"/>
      <c r="E41" s="109"/>
      <c r="F41" s="110">
        <v>3</v>
      </c>
      <c r="G41" s="111">
        <f t="shared" si="0"/>
        <v>0</v>
      </c>
      <c r="H41" s="109"/>
      <c r="I41" s="109"/>
      <c r="J41" s="109"/>
      <c r="K41" s="110">
        <v>1</v>
      </c>
      <c r="L41" s="111">
        <f t="shared" si="1"/>
        <v>0</v>
      </c>
      <c r="M41" s="109"/>
      <c r="N41" s="109"/>
      <c r="O41" s="109"/>
      <c r="P41" s="110">
        <v>2</v>
      </c>
      <c r="Q41" s="111">
        <f t="shared" si="2"/>
        <v>0</v>
      </c>
      <c r="R41" s="109"/>
      <c r="S41" s="109"/>
      <c r="T41" s="109"/>
      <c r="U41" s="110">
        <v>1</v>
      </c>
      <c r="V41" s="111">
        <f t="shared" si="3"/>
        <v>0</v>
      </c>
      <c r="W41" s="109"/>
      <c r="X41" s="109"/>
      <c r="Y41" s="109"/>
      <c r="Z41" s="110">
        <v>4</v>
      </c>
      <c r="AA41" s="111">
        <f>(SUM(W41:Y41)*Z41)</f>
        <v>0</v>
      </c>
      <c r="AB41" s="109"/>
      <c r="AC41" s="109"/>
      <c r="AD41" s="109"/>
      <c r="AE41" s="110">
        <v>2</v>
      </c>
      <c r="AF41" s="111">
        <f t="shared" si="5"/>
        <v>0</v>
      </c>
    </row>
    <row r="42" spans="1:32" x14ac:dyDescent="0.15">
      <c r="A42" s="112"/>
      <c r="B42" s="108" t="s">
        <v>244</v>
      </c>
      <c r="C42" s="109"/>
      <c r="D42" s="109"/>
      <c r="E42" s="109"/>
      <c r="F42" s="110">
        <v>3</v>
      </c>
      <c r="G42" s="111">
        <f t="shared" si="0"/>
        <v>0</v>
      </c>
      <c r="H42" s="109"/>
      <c r="I42" s="109"/>
      <c r="J42" s="109"/>
      <c r="K42" s="110">
        <v>1</v>
      </c>
      <c r="L42" s="111">
        <f t="shared" si="1"/>
        <v>0</v>
      </c>
      <c r="M42" s="109"/>
      <c r="N42" s="109"/>
      <c r="O42" s="109"/>
      <c r="P42" s="110">
        <v>2</v>
      </c>
      <c r="Q42" s="111">
        <f t="shared" si="2"/>
        <v>0</v>
      </c>
      <c r="R42" s="109"/>
      <c r="S42" s="109"/>
      <c r="T42" s="109"/>
      <c r="U42" s="110">
        <v>1</v>
      </c>
      <c r="V42" s="111">
        <f t="shared" si="3"/>
        <v>0</v>
      </c>
      <c r="W42" s="109"/>
      <c r="X42" s="109"/>
      <c r="Y42" s="109"/>
      <c r="Z42" s="110">
        <v>4</v>
      </c>
      <c r="AA42" s="111">
        <f t="shared" si="4"/>
        <v>0</v>
      </c>
      <c r="AB42" s="109"/>
      <c r="AC42" s="109"/>
      <c r="AD42" s="109"/>
      <c r="AE42" s="110">
        <v>2</v>
      </c>
      <c r="AF42" s="111">
        <f t="shared" si="5"/>
        <v>0</v>
      </c>
    </row>
    <row r="43" spans="1:32" x14ac:dyDescent="0.15">
      <c r="A43" s="112"/>
      <c r="B43" s="108" t="s">
        <v>126</v>
      </c>
      <c r="C43" s="109"/>
      <c r="D43" s="109"/>
      <c r="E43" s="109"/>
      <c r="F43" s="110">
        <v>3</v>
      </c>
      <c r="G43" s="111">
        <f t="shared" si="0"/>
        <v>0</v>
      </c>
      <c r="H43" s="109"/>
      <c r="I43" s="109"/>
      <c r="J43" s="109"/>
      <c r="K43" s="110">
        <v>1</v>
      </c>
      <c r="L43" s="111">
        <f t="shared" si="1"/>
        <v>0</v>
      </c>
      <c r="M43" s="109"/>
      <c r="N43" s="109"/>
      <c r="O43" s="109"/>
      <c r="P43" s="110">
        <v>2</v>
      </c>
      <c r="Q43" s="111">
        <f t="shared" si="2"/>
        <v>0</v>
      </c>
      <c r="R43" s="109"/>
      <c r="S43" s="109"/>
      <c r="T43" s="109"/>
      <c r="U43" s="110">
        <v>2</v>
      </c>
      <c r="V43" s="111">
        <f t="shared" si="3"/>
        <v>0</v>
      </c>
      <c r="W43" s="109"/>
      <c r="X43" s="109"/>
      <c r="Y43" s="109"/>
      <c r="Z43" s="110">
        <v>4</v>
      </c>
      <c r="AA43" s="111">
        <f>(SUM(W43:Y43)*Z43)</f>
        <v>0</v>
      </c>
      <c r="AB43" s="109"/>
      <c r="AC43" s="109"/>
      <c r="AD43" s="109"/>
      <c r="AE43" s="110">
        <v>2</v>
      </c>
      <c r="AF43" s="111">
        <f t="shared" si="5"/>
        <v>0</v>
      </c>
    </row>
    <row r="44" spans="1:32" x14ac:dyDescent="0.15">
      <c r="A44" s="112"/>
      <c r="B44" s="108" t="s">
        <v>73</v>
      </c>
      <c r="C44" s="109"/>
      <c r="D44" s="109"/>
      <c r="E44" s="109"/>
      <c r="F44" s="110">
        <v>3</v>
      </c>
      <c r="G44" s="111">
        <f t="shared" si="0"/>
        <v>0</v>
      </c>
      <c r="H44" s="109"/>
      <c r="I44" s="109"/>
      <c r="J44" s="109"/>
      <c r="K44" s="110">
        <v>1</v>
      </c>
      <c r="L44" s="111">
        <f t="shared" si="1"/>
        <v>0</v>
      </c>
      <c r="M44" s="109"/>
      <c r="N44" s="109"/>
      <c r="O44" s="109"/>
      <c r="P44" s="110">
        <v>2</v>
      </c>
      <c r="Q44" s="111">
        <f t="shared" si="2"/>
        <v>0</v>
      </c>
      <c r="R44" s="109"/>
      <c r="S44" s="109"/>
      <c r="T44" s="109"/>
      <c r="U44" s="110">
        <v>2</v>
      </c>
      <c r="V44" s="111">
        <f t="shared" si="3"/>
        <v>0</v>
      </c>
      <c r="W44" s="109"/>
      <c r="X44" s="109"/>
      <c r="Y44" s="109"/>
      <c r="Z44" s="110">
        <v>4</v>
      </c>
      <c r="AA44" s="111">
        <f t="shared" si="4"/>
        <v>0</v>
      </c>
      <c r="AB44" s="109"/>
      <c r="AC44" s="109"/>
      <c r="AD44" s="109"/>
      <c r="AE44" s="110">
        <v>2</v>
      </c>
      <c r="AF44" s="111">
        <f t="shared" si="5"/>
        <v>0</v>
      </c>
    </row>
    <row r="45" spans="1:32" x14ac:dyDescent="0.15">
      <c r="A45" s="112"/>
      <c r="B45" s="108" t="s">
        <v>79</v>
      </c>
      <c r="C45" s="109"/>
      <c r="D45" s="113"/>
      <c r="E45" s="109"/>
      <c r="F45" s="110">
        <v>3</v>
      </c>
      <c r="G45" s="111">
        <f t="shared" si="0"/>
        <v>0</v>
      </c>
      <c r="H45" s="109"/>
      <c r="I45" s="113"/>
      <c r="J45" s="109"/>
      <c r="K45" s="110">
        <v>1</v>
      </c>
      <c r="L45" s="111">
        <f t="shared" si="1"/>
        <v>0</v>
      </c>
      <c r="M45" s="109"/>
      <c r="N45" s="113"/>
      <c r="O45" s="109"/>
      <c r="P45" s="110">
        <v>2</v>
      </c>
      <c r="Q45" s="111">
        <f t="shared" si="2"/>
        <v>0</v>
      </c>
      <c r="R45" s="109"/>
      <c r="S45" s="113"/>
      <c r="T45" s="109"/>
      <c r="U45" s="110">
        <v>2</v>
      </c>
      <c r="V45" s="111">
        <f t="shared" si="3"/>
        <v>0</v>
      </c>
      <c r="W45" s="109"/>
      <c r="X45" s="113"/>
      <c r="Y45" s="109"/>
      <c r="Z45" s="110">
        <v>4</v>
      </c>
      <c r="AA45" s="111">
        <f t="shared" si="4"/>
        <v>0</v>
      </c>
      <c r="AB45" s="109"/>
      <c r="AC45" s="113"/>
      <c r="AD45" s="109"/>
      <c r="AE45" s="110">
        <v>2</v>
      </c>
      <c r="AF45" s="111">
        <f t="shared" si="5"/>
        <v>0</v>
      </c>
    </row>
    <row r="46" spans="1:32" x14ac:dyDescent="0.15">
      <c r="A46" s="112"/>
      <c r="B46" s="108" t="s">
        <v>127</v>
      </c>
      <c r="C46" s="109"/>
      <c r="D46" s="109"/>
      <c r="E46" s="109"/>
      <c r="F46" s="110">
        <v>3</v>
      </c>
      <c r="G46" s="111">
        <f t="shared" si="0"/>
        <v>0</v>
      </c>
      <c r="H46" s="109"/>
      <c r="I46" s="109"/>
      <c r="J46" s="109"/>
      <c r="K46" s="110">
        <v>1</v>
      </c>
      <c r="L46" s="111">
        <f t="shared" si="1"/>
        <v>0</v>
      </c>
      <c r="M46" s="109"/>
      <c r="N46" s="109"/>
      <c r="O46" s="109"/>
      <c r="P46" s="110">
        <v>2</v>
      </c>
      <c r="Q46" s="111">
        <f t="shared" si="2"/>
        <v>0</v>
      </c>
      <c r="R46" s="109"/>
      <c r="S46" s="109"/>
      <c r="T46" s="109"/>
      <c r="U46" s="110">
        <v>2</v>
      </c>
      <c r="V46" s="111">
        <f t="shared" si="3"/>
        <v>0</v>
      </c>
      <c r="W46" s="109"/>
      <c r="X46" s="109"/>
      <c r="Y46" s="109"/>
      <c r="Z46" s="110">
        <v>4</v>
      </c>
      <c r="AA46" s="111">
        <f t="shared" si="4"/>
        <v>0</v>
      </c>
      <c r="AB46" s="109"/>
      <c r="AC46" s="109"/>
      <c r="AD46" s="109"/>
      <c r="AE46" s="110">
        <v>2</v>
      </c>
      <c r="AF46" s="111">
        <f t="shared" si="5"/>
        <v>0</v>
      </c>
    </row>
    <row r="47" spans="1:32" x14ac:dyDescent="0.15">
      <c r="A47" s="112"/>
      <c r="B47" s="108" t="s">
        <v>128</v>
      </c>
      <c r="C47" s="109"/>
      <c r="D47" s="109"/>
      <c r="E47" s="109"/>
      <c r="F47" s="110">
        <v>3</v>
      </c>
      <c r="G47" s="111">
        <f t="shared" si="0"/>
        <v>0</v>
      </c>
      <c r="H47" s="109"/>
      <c r="I47" s="109"/>
      <c r="J47" s="109"/>
      <c r="K47" s="110">
        <v>1</v>
      </c>
      <c r="L47" s="111">
        <f t="shared" si="1"/>
        <v>0</v>
      </c>
      <c r="M47" s="109"/>
      <c r="N47" s="109"/>
      <c r="O47" s="109"/>
      <c r="P47" s="110">
        <v>2</v>
      </c>
      <c r="Q47" s="111">
        <f t="shared" si="2"/>
        <v>0</v>
      </c>
      <c r="R47" s="109"/>
      <c r="S47" s="109"/>
      <c r="T47" s="109"/>
      <c r="U47" s="110">
        <v>2</v>
      </c>
      <c r="V47" s="111">
        <f t="shared" si="3"/>
        <v>0</v>
      </c>
      <c r="W47" s="109"/>
      <c r="X47" s="109"/>
      <c r="Y47" s="109"/>
      <c r="Z47" s="110">
        <v>4</v>
      </c>
      <c r="AA47" s="111">
        <f t="shared" si="4"/>
        <v>0</v>
      </c>
      <c r="AB47" s="109"/>
      <c r="AC47" s="109"/>
      <c r="AD47" s="109"/>
      <c r="AE47" s="110">
        <v>2</v>
      </c>
      <c r="AF47" s="111">
        <f t="shared" si="5"/>
        <v>0</v>
      </c>
    </row>
    <row r="48" spans="1:32" x14ac:dyDescent="0.15">
      <c r="A48" s="112"/>
      <c r="B48" s="108" t="s">
        <v>129</v>
      </c>
      <c r="C48" s="109"/>
      <c r="D48" s="109"/>
      <c r="E48" s="109"/>
      <c r="F48" s="110">
        <v>3</v>
      </c>
      <c r="G48" s="111">
        <f t="shared" si="0"/>
        <v>0</v>
      </c>
      <c r="H48" s="109"/>
      <c r="I48" s="109"/>
      <c r="J48" s="109"/>
      <c r="K48" s="110">
        <v>1</v>
      </c>
      <c r="L48" s="111">
        <f t="shared" si="1"/>
        <v>0</v>
      </c>
      <c r="M48" s="109"/>
      <c r="N48" s="109"/>
      <c r="O48" s="109"/>
      <c r="P48" s="110">
        <v>2</v>
      </c>
      <c r="Q48" s="111">
        <f t="shared" si="2"/>
        <v>0</v>
      </c>
      <c r="R48" s="109"/>
      <c r="S48" s="109"/>
      <c r="T48" s="109"/>
      <c r="U48" s="110">
        <v>2</v>
      </c>
      <c r="V48" s="111">
        <f t="shared" si="3"/>
        <v>0</v>
      </c>
      <c r="W48" s="109"/>
      <c r="X48" s="109"/>
      <c r="Y48" s="109"/>
      <c r="Z48" s="110">
        <v>4</v>
      </c>
      <c r="AA48" s="111">
        <f t="shared" si="4"/>
        <v>0</v>
      </c>
      <c r="AB48" s="109"/>
      <c r="AC48" s="109"/>
      <c r="AD48" s="109"/>
      <c r="AE48" s="110">
        <v>2</v>
      </c>
      <c r="AF48" s="111">
        <f t="shared" si="5"/>
        <v>0</v>
      </c>
    </row>
    <row r="49" spans="1:32" x14ac:dyDescent="0.15">
      <c r="A49" s="112"/>
      <c r="B49" s="108" t="s">
        <v>130</v>
      </c>
      <c r="C49" s="109"/>
      <c r="D49" s="109"/>
      <c r="E49" s="109"/>
      <c r="F49" s="110">
        <v>3</v>
      </c>
      <c r="G49" s="111">
        <f t="shared" si="0"/>
        <v>0</v>
      </c>
      <c r="H49" s="109"/>
      <c r="I49" s="109"/>
      <c r="J49" s="109"/>
      <c r="K49" s="110">
        <v>1</v>
      </c>
      <c r="L49" s="111">
        <f t="shared" si="1"/>
        <v>0</v>
      </c>
      <c r="M49" s="109"/>
      <c r="N49" s="109"/>
      <c r="O49" s="109"/>
      <c r="P49" s="110">
        <v>2</v>
      </c>
      <c r="Q49" s="111">
        <f t="shared" si="2"/>
        <v>0</v>
      </c>
      <c r="R49" s="109"/>
      <c r="S49" s="109"/>
      <c r="T49" s="109"/>
      <c r="U49" s="110">
        <v>2</v>
      </c>
      <c r="V49" s="111">
        <f t="shared" si="3"/>
        <v>0</v>
      </c>
      <c r="W49" s="109"/>
      <c r="X49" s="109"/>
      <c r="Y49" s="109"/>
      <c r="Z49" s="110">
        <v>4</v>
      </c>
      <c r="AA49" s="111">
        <f t="shared" si="4"/>
        <v>0</v>
      </c>
      <c r="AB49" s="109"/>
      <c r="AC49" s="109"/>
      <c r="AD49" s="109"/>
      <c r="AE49" s="110">
        <v>2</v>
      </c>
      <c r="AF49" s="111">
        <f t="shared" si="5"/>
        <v>0</v>
      </c>
    </row>
    <row r="50" spans="1:32" x14ac:dyDescent="0.15">
      <c r="A50" s="112"/>
      <c r="B50" s="108" t="s">
        <v>131</v>
      </c>
      <c r="C50" s="109"/>
      <c r="D50" s="109"/>
      <c r="E50" s="109"/>
      <c r="F50" s="110">
        <v>3</v>
      </c>
      <c r="G50" s="111">
        <f t="shared" si="0"/>
        <v>0</v>
      </c>
      <c r="H50" s="109"/>
      <c r="I50" s="109"/>
      <c r="J50" s="109"/>
      <c r="K50" s="110">
        <v>1</v>
      </c>
      <c r="L50" s="111">
        <f t="shared" si="1"/>
        <v>0</v>
      </c>
      <c r="M50" s="109"/>
      <c r="N50" s="109"/>
      <c r="O50" s="109"/>
      <c r="P50" s="110">
        <v>2</v>
      </c>
      <c r="Q50" s="111">
        <f t="shared" si="2"/>
        <v>0</v>
      </c>
      <c r="R50" s="109"/>
      <c r="S50" s="109"/>
      <c r="T50" s="109"/>
      <c r="U50" s="110">
        <v>2</v>
      </c>
      <c r="V50" s="111">
        <f t="shared" si="3"/>
        <v>0</v>
      </c>
      <c r="W50" s="109"/>
      <c r="X50" s="109"/>
      <c r="Y50" s="109"/>
      <c r="Z50" s="110">
        <v>4</v>
      </c>
      <c r="AA50" s="111">
        <f t="shared" si="4"/>
        <v>0</v>
      </c>
      <c r="AB50" s="109"/>
      <c r="AC50" s="109"/>
      <c r="AD50" s="109"/>
      <c r="AE50" s="110">
        <v>2</v>
      </c>
      <c r="AF50" s="111">
        <f t="shared" si="5"/>
        <v>0</v>
      </c>
    </row>
    <row r="51" spans="1:32" x14ac:dyDescent="0.15">
      <c r="A51" s="112"/>
      <c r="B51" s="108" t="s">
        <v>132</v>
      </c>
      <c r="C51" s="109"/>
      <c r="D51" s="109"/>
      <c r="E51" s="109"/>
      <c r="F51" s="110">
        <v>3</v>
      </c>
      <c r="G51" s="111">
        <f t="shared" si="0"/>
        <v>0</v>
      </c>
      <c r="H51" s="109"/>
      <c r="I51" s="109"/>
      <c r="J51" s="109"/>
      <c r="K51" s="110">
        <v>1</v>
      </c>
      <c r="L51" s="111">
        <f t="shared" si="1"/>
        <v>0</v>
      </c>
      <c r="M51" s="109"/>
      <c r="N51" s="109"/>
      <c r="O51" s="109"/>
      <c r="P51" s="110">
        <v>2</v>
      </c>
      <c r="Q51" s="111">
        <f t="shared" si="2"/>
        <v>0</v>
      </c>
      <c r="R51" s="109"/>
      <c r="S51" s="109"/>
      <c r="T51" s="109"/>
      <c r="U51" s="110">
        <v>2</v>
      </c>
      <c r="V51" s="111">
        <f t="shared" si="3"/>
        <v>0</v>
      </c>
      <c r="W51" s="109"/>
      <c r="X51" s="109"/>
      <c r="Y51" s="109"/>
      <c r="Z51" s="110">
        <v>4</v>
      </c>
      <c r="AA51" s="111">
        <f t="shared" si="4"/>
        <v>0</v>
      </c>
      <c r="AB51" s="109"/>
      <c r="AC51" s="109"/>
      <c r="AD51" s="109"/>
      <c r="AE51" s="110">
        <v>2</v>
      </c>
      <c r="AF51" s="111">
        <f t="shared" si="5"/>
        <v>0</v>
      </c>
    </row>
    <row r="52" spans="1:32" x14ac:dyDescent="0.15">
      <c r="A52" s="112"/>
      <c r="B52" s="114" t="s">
        <v>133</v>
      </c>
      <c r="C52" s="109"/>
      <c r="D52" s="109"/>
      <c r="E52" s="109"/>
      <c r="F52" s="110">
        <v>3</v>
      </c>
      <c r="G52" s="111">
        <f t="shared" si="0"/>
        <v>0</v>
      </c>
      <c r="H52" s="109"/>
      <c r="I52" s="109"/>
      <c r="J52" s="109"/>
      <c r="K52" s="110">
        <v>1</v>
      </c>
      <c r="L52" s="111">
        <f t="shared" si="1"/>
        <v>0</v>
      </c>
      <c r="M52" s="109"/>
      <c r="N52" s="109"/>
      <c r="O52" s="109"/>
      <c r="P52" s="110">
        <v>2</v>
      </c>
      <c r="Q52" s="111">
        <f t="shared" si="2"/>
        <v>0</v>
      </c>
      <c r="R52" s="109"/>
      <c r="S52" s="109"/>
      <c r="T52" s="109"/>
      <c r="U52" s="110">
        <v>2</v>
      </c>
      <c r="V52" s="111">
        <f t="shared" si="3"/>
        <v>0</v>
      </c>
      <c r="W52" s="109"/>
      <c r="X52" s="109"/>
      <c r="Y52" s="109"/>
      <c r="Z52" s="110">
        <v>4</v>
      </c>
      <c r="AA52" s="111">
        <f t="shared" si="4"/>
        <v>0</v>
      </c>
      <c r="AB52" s="109"/>
      <c r="AC52" s="109"/>
      <c r="AD52" s="109"/>
      <c r="AE52" s="110">
        <v>2</v>
      </c>
      <c r="AF52" s="111">
        <f t="shared" si="5"/>
        <v>0</v>
      </c>
    </row>
    <row r="53" spans="1:32" x14ac:dyDescent="0.15">
      <c r="A53" s="112"/>
      <c r="B53" s="108" t="s">
        <v>134</v>
      </c>
      <c r="C53" s="109"/>
      <c r="D53" s="109"/>
      <c r="E53" s="109"/>
      <c r="F53" s="110">
        <v>3</v>
      </c>
      <c r="G53" s="111">
        <f t="shared" si="0"/>
        <v>0</v>
      </c>
      <c r="H53" s="109"/>
      <c r="I53" s="109"/>
      <c r="J53" s="109"/>
      <c r="K53" s="110">
        <v>1</v>
      </c>
      <c r="L53" s="111">
        <f t="shared" si="1"/>
        <v>0</v>
      </c>
      <c r="M53" s="109"/>
      <c r="N53" s="109"/>
      <c r="O53" s="109"/>
      <c r="P53" s="110">
        <v>2</v>
      </c>
      <c r="Q53" s="111">
        <f t="shared" si="2"/>
        <v>0</v>
      </c>
      <c r="R53" s="109"/>
      <c r="S53" s="109"/>
      <c r="T53" s="109"/>
      <c r="U53" s="110">
        <v>2</v>
      </c>
      <c r="V53" s="111">
        <f t="shared" si="3"/>
        <v>0</v>
      </c>
      <c r="W53" s="109"/>
      <c r="X53" s="109"/>
      <c r="Y53" s="109"/>
      <c r="Z53" s="110">
        <v>4</v>
      </c>
      <c r="AA53" s="111">
        <f t="shared" si="4"/>
        <v>0</v>
      </c>
      <c r="AB53" s="109"/>
      <c r="AC53" s="109"/>
      <c r="AD53" s="109"/>
      <c r="AE53" s="110">
        <v>2</v>
      </c>
      <c r="AF53" s="111">
        <f t="shared" si="5"/>
        <v>0</v>
      </c>
    </row>
    <row r="54" spans="1:32" x14ac:dyDescent="0.15">
      <c r="A54" s="112"/>
      <c r="B54" s="108" t="s">
        <v>245</v>
      </c>
      <c r="C54" s="109"/>
      <c r="D54" s="109"/>
      <c r="E54" s="109"/>
      <c r="F54" s="110">
        <v>3</v>
      </c>
      <c r="G54" s="111">
        <f t="shared" si="0"/>
        <v>0</v>
      </c>
      <c r="H54" s="109"/>
      <c r="I54" s="109"/>
      <c r="J54" s="109"/>
      <c r="K54" s="110">
        <v>1</v>
      </c>
      <c r="L54" s="111">
        <f t="shared" si="1"/>
        <v>0</v>
      </c>
      <c r="M54" s="109"/>
      <c r="N54" s="109"/>
      <c r="O54" s="109"/>
      <c r="P54" s="110">
        <v>2</v>
      </c>
      <c r="Q54" s="111">
        <f t="shared" si="2"/>
        <v>0</v>
      </c>
      <c r="R54" s="109"/>
      <c r="S54" s="109"/>
      <c r="T54" s="109"/>
      <c r="U54" s="110">
        <v>2</v>
      </c>
      <c r="V54" s="111">
        <f t="shared" si="3"/>
        <v>0</v>
      </c>
      <c r="W54" s="109"/>
      <c r="X54" s="109"/>
      <c r="Y54" s="109"/>
      <c r="Z54" s="110">
        <v>4</v>
      </c>
      <c r="AA54" s="111">
        <f t="shared" si="4"/>
        <v>0</v>
      </c>
      <c r="AB54" s="109"/>
      <c r="AC54" s="109"/>
      <c r="AD54" s="109"/>
      <c r="AE54" s="110">
        <v>2</v>
      </c>
      <c r="AF54" s="111">
        <f t="shared" si="5"/>
        <v>0</v>
      </c>
    </row>
    <row r="55" spans="1:32" x14ac:dyDescent="0.15">
      <c r="A55" s="112"/>
      <c r="B55" s="108" t="s">
        <v>135</v>
      </c>
      <c r="C55" s="109"/>
      <c r="D55" s="109"/>
      <c r="E55" s="109"/>
      <c r="F55" s="110">
        <v>3</v>
      </c>
      <c r="G55" s="111">
        <f t="shared" si="0"/>
        <v>0</v>
      </c>
      <c r="H55" s="109"/>
      <c r="I55" s="109"/>
      <c r="J55" s="109"/>
      <c r="K55" s="110">
        <v>1</v>
      </c>
      <c r="L55" s="111">
        <f t="shared" si="1"/>
        <v>0</v>
      </c>
      <c r="M55" s="109"/>
      <c r="N55" s="109"/>
      <c r="O55" s="109"/>
      <c r="P55" s="110">
        <v>2</v>
      </c>
      <c r="Q55" s="111">
        <f t="shared" si="2"/>
        <v>0</v>
      </c>
      <c r="R55" s="109"/>
      <c r="S55" s="109"/>
      <c r="T55" s="109"/>
      <c r="U55" s="110">
        <v>2</v>
      </c>
      <c r="V55" s="111">
        <f t="shared" si="3"/>
        <v>0</v>
      </c>
      <c r="W55" s="109"/>
      <c r="X55" s="109"/>
      <c r="Y55" s="109"/>
      <c r="Z55" s="110">
        <v>4</v>
      </c>
      <c r="AA55" s="111">
        <f t="shared" si="4"/>
        <v>0</v>
      </c>
      <c r="AB55" s="109"/>
      <c r="AC55" s="109"/>
      <c r="AD55" s="109"/>
      <c r="AE55" s="110">
        <v>2</v>
      </c>
      <c r="AF55" s="111">
        <f t="shared" si="5"/>
        <v>0</v>
      </c>
    </row>
    <row r="56" spans="1:32" x14ac:dyDescent="0.15">
      <c r="A56" s="112"/>
      <c r="B56" s="108" t="s">
        <v>136</v>
      </c>
      <c r="C56" s="109"/>
      <c r="D56" s="109"/>
      <c r="E56" s="109"/>
      <c r="F56" s="110">
        <v>3</v>
      </c>
      <c r="G56" s="111">
        <f t="shared" si="0"/>
        <v>0</v>
      </c>
      <c r="H56" s="109"/>
      <c r="I56" s="109"/>
      <c r="J56" s="109"/>
      <c r="K56" s="110">
        <v>1</v>
      </c>
      <c r="L56" s="111">
        <f t="shared" si="1"/>
        <v>0</v>
      </c>
      <c r="M56" s="109"/>
      <c r="N56" s="109"/>
      <c r="O56" s="109"/>
      <c r="P56" s="110">
        <v>2</v>
      </c>
      <c r="Q56" s="111">
        <f t="shared" si="2"/>
        <v>0</v>
      </c>
      <c r="R56" s="109"/>
      <c r="S56" s="109"/>
      <c r="T56" s="109"/>
      <c r="U56" s="110">
        <v>2</v>
      </c>
      <c r="V56" s="111">
        <f t="shared" si="3"/>
        <v>0</v>
      </c>
      <c r="W56" s="109"/>
      <c r="X56" s="109"/>
      <c r="Y56" s="109"/>
      <c r="Z56" s="110">
        <v>4</v>
      </c>
      <c r="AA56" s="111">
        <f t="shared" si="4"/>
        <v>0</v>
      </c>
      <c r="AB56" s="109"/>
      <c r="AC56" s="109"/>
      <c r="AD56" s="109"/>
      <c r="AE56" s="110">
        <v>2</v>
      </c>
      <c r="AF56" s="111">
        <f t="shared" si="5"/>
        <v>0</v>
      </c>
    </row>
    <row r="57" spans="1:32" x14ac:dyDescent="0.15">
      <c r="A57" s="112"/>
      <c r="B57" s="108" t="s">
        <v>137</v>
      </c>
      <c r="C57" s="109"/>
      <c r="D57" s="109"/>
      <c r="E57" s="109"/>
      <c r="F57" s="110">
        <v>3</v>
      </c>
      <c r="G57" s="111">
        <f t="shared" si="0"/>
        <v>0</v>
      </c>
      <c r="H57" s="109"/>
      <c r="I57" s="109"/>
      <c r="J57" s="109"/>
      <c r="K57" s="110">
        <v>1</v>
      </c>
      <c r="L57" s="111">
        <f t="shared" si="1"/>
        <v>0</v>
      </c>
      <c r="M57" s="109"/>
      <c r="N57" s="109"/>
      <c r="O57" s="109"/>
      <c r="P57" s="110">
        <v>2</v>
      </c>
      <c r="Q57" s="111">
        <f t="shared" si="2"/>
        <v>0</v>
      </c>
      <c r="R57" s="109"/>
      <c r="S57" s="109"/>
      <c r="T57" s="109"/>
      <c r="U57" s="110">
        <v>2</v>
      </c>
      <c r="V57" s="111">
        <f t="shared" si="3"/>
        <v>0</v>
      </c>
      <c r="W57" s="109"/>
      <c r="X57" s="109"/>
      <c r="Y57" s="109"/>
      <c r="Z57" s="110">
        <v>4</v>
      </c>
      <c r="AA57" s="111">
        <f t="shared" si="4"/>
        <v>0</v>
      </c>
      <c r="AB57" s="109"/>
      <c r="AC57" s="109"/>
      <c r="AD57" s="109"/>
      <c r="AE57" s="110">
        <v>3</v>
      </c>
      <c r="AF57" s="111">
        <f t="shared" si="5"/>
        <v>0</v>
      </c>
    </row>
    <row r="58" spans="1:32" x14ac:dyDescent="0.15">
      <c r="A58" s="112"/>
      <c r="B58" s="108" t="s">
        <v>138</v>
      </c>
      <c r="C58" s="109"/>
      <c r="D58" s="109"/>
      <c r="E58" s="109"/>
      <c r="F58" s="110">
        <v>3</v>
      </c>
      <c r="G58" s="111">
        <f t="shared" si="0"/>
        <v>0</v>
      </c>
      <c r="H58" s="109"/>
      <c r="I58" s="109"/>
      <c r="J58" s="109"/>
      <c r="K58" s="110">
        <v>1</v>
      </c>
      <c r="L58" s="111">
        <f t="shared" si="1"/>
        <v>0</v>
      </c>
      <c r="M58" s="109"/>
      <c r="N58" s="109"/>
      <c r="O58" s="109"/>
      <c r="P58" s="110">
        <v>2</v>
      </c>
      <c r="Q58" s="111">
        <f t="shared" si="2"/>
        <v>0</v>
      </c>
      <c r="R58" s="109"/>
      <c r="S58" s="109"/>
      <c r="T58" s="109"/>
      <c r="U58" s="110">
        <v>2</v>
      </c>
      <c r="V58" s="111">
        <f t="shared" si="3"/>
        <v>0</v>
      </c>
      <c r="W58" s="109"/>
      <c r="X58" s="109"/>
      <c r="Y58" s="109"/>
      <c r="Z58" s="110">
        <v>4</v>
      </c>
      <c r="AA58" s="111">
        <f t="shared" si="4"/>
        <v>0</v>
      </c>
      <c r="AB58" s="109"/>
      <c r="AC58" s="109"/>
      <c r="AD58" s="109"/>
      <c r="AE58" s="110">
        <v>2</v>
      </c>
      <c r="AF58" s="111">
        <f t="shared" si="5"/>
        <v>0</v>
      </c>
    </row>
    <row r="59" spans="1:32" x14ac:dyDescent="0.15">
      <c r="A59" s="112"/>
      <c r="B59" s="108" t="s">
        <v>139</v>
      </c>
      <c r="C59" s="109"/>
      <c r="D59" s="109"/>
      <c r="E59" s="109"/>
      <c r="F59" s="110">
        <v>3</v>
      </c>
      <c r="G59" s="111">
        <f t="shared" si="0"/>
        <v>0</v>
      </c>
      <c r="H59" s="109"/>
      <c r="I59" s="109"/>
      <c r="J59" s="109"/>
      <c r="K59" s="110">
        <v>1</v>
      </c>
      <c r="L59" s="111">
        <f t="shared" si="1"/>
        <v>0</v>
      </c>
      <c r="M59" s="109"/>
      <c r="N59" s="109"/>
      <c r="O59" s="109"/>
      <c r="P59" s="110">
        <v>2</v>
      </c>
      <c r="Q59" s="111">
        <f t="shared" si="2"/>
        <v>0</v>
      </c>
      <c r="R59" s="109"/>
      <c r="S59" s="109"/>
      <c r="T59" s="109"/>
      <c r="U59" s="110">
        <v>2</v>
      </c>
      <c r="V59" s="111">
        <f t="shared" si="3"/>
        <v>0</v>
      </c>
      <c r="W59" s="109"/>
      <c r="X59" s="109"/>
      <c r="Y59" s="109"/>
      <c r="Z59" s="110">
        <v>4</v>
      </c>
      <c r="AA59" s="111">
        <f t="shared" si="4"/>
        <v>0</v>
      </c>
      <c r="AB59" s="109"/>
      <c r="AC59" s="109"/>
      <c r="AD59" s="109"/>
      <c r="AE59" s="110">
        <v>2</v>
      </c>
      <c r="AF59" s="111">
        <f t="shared" si="5"/>
        <v>0</v>
      </c>
    </row>
    <row r="60" spans="1:32" x14ac:dyDescent="0.15">
      <c r="A60" s="112"/>
      <c r="B60" s="108" t="s">
        <v>140</v>
      </c>
      <c r="C60" s="109"/>
      <c r="D60" s="109"/>
      <c r="E60" s="109"/>
      <c r="F60" s="110">
        <v>2</v>
      </c>
      <c r="G60" s="111">
        <f t="shared" si="0"/>
        <v>0</v>
      </c>
      <c r="H60" s="109"/>
      <c r="I60" s="109"/>
      <c r="J60" s="109"/>
      <c r="K60" s="110">
        <v>1</v>
      </c>
      <c r="L60" s="111">
        <f t="shared" si="1"/>
        <v>0</v>
      </c>
      <c r="M60" s="109"/>
      <c r="N60" s="109"/>
      <c r="O60" s="109"/>
      <c r="P60" s="110">
        <v>2</v>
      </c>
      <c r="Q60" s="111">
        <f t="shared" si="2"/>
        <v>0</v>
      </c>
      <c r="R60" s="109"/>
      <c r="S60" s="109"/>
      <c r="T60" s="109"/>
      <c r="U60" s="110">
        <v>2</v>
      </c>
      <c r="V60" s="111">
        <f t="shared" si="3"/>
        <v>0</v>
      </c>
      <c r="W60" s="109"/>
      <c r="X60" s="109"/>
      <c r="Y60" s="109"/>
      <c r="Z60" s="110">
        <v>4</v>
      </c>
      <c r="AA60" s="111">
        <f t="shared" si="4"/>
        <v>0</v>
      </c>
      <c r="AB60" s="109"/>
      <c r="AC60" s="109"/>
      <c r="AD60" s="109"/>
      <c r="AE60" s="110">
        <v>2</v>
      </c>
      <c r="AF60" s="111">
        <f t="shared" si="5"/>
        <v>0</v>
      </c>
    </row>
    <row r="61" spans="1:32" x14ac:dyDescent="0.15">
      <c r="A61" s="112"/>
      <c r="B61" s="108" t="s">
        <v>141</v>
      </c>
      <c r="C61" s="109"/>
      <c r="D61" s="109"/>
      <c r="E61" s="109"/>
      <c r="F61" s="110">
        <v>3</v>
      </c>
      <c r="G61" s="111">
        <f t="shared" si="0"/>
        <v>0</v>
      </c>
      <c r="H61" s="109"/>
      <c r="I61" s="109"/>
      <c r="J61" s="109"/>
      <c r="K61" s="110">
        <v>1</v>
      </c>
      <c r="L61" s="111">
        <f t="shared" si="1"/>
        <v>0</v>
      </c>
      <c r="M61" s="109"/>
      <c r="N61" s="109"/>
      <c r="O61" s="109"/>
      <c r="P61" s="110">
        <v>2</v>
      </c>
      <c r="Q61" s="111">
        <f t="shared" si="2"/>
        <v>0</v>
      </c>
      <c r="R61" s="109"/>
      <c r="S61" s="109"/>
      <c r="T61" s="109"/>
      <c r="U61" s="110">
        <v>2</v>
      </c>
      <c r="V61" s="111">
        <f t="shared" si="3"/>
        <v>0</v>
      </c>
      <c r="W61" s="109"/>
      <c r="X61" s="109"/>
      <c r="Y61" s="109"/>
      <c r="Z61" s="110">
        <v>4</v>
      </c>
      <c r="AA61" s="111">
        <f t="shared" si="4"/>
        <v>0</v>
      </c>
      <c r="AB61" s="109"/>
      <c r="AC61" s="109"/>
      <c r="AD61" s="109"/>
      <c r="AE61" s="110">
        <v>2</v>
      </c>
      <c r="AF61" s="111">
        <f t="shared" si="5"/>
        <v>0</v>
      </c>
    </row>
    <row r="62" spans="1:32" x14ac:dyDescent="0.15">
      <c r="A62" s="112"/>
      <c r="B62" s="108" t="s">
        <v>142</v>
      </c>
      <c r="C62" s="109"/>
      <c r="D62" s="109"/>
      <c r="E62" s="109"/>
      <c r="F62" s="110">
        <v>3</v>
      </c>
      <c r="G62" s="111">
        <f t="shared" si="0"/>
        <v>0</v>
      </c>
      <c r="H62" s="109"/>
      <c r="I62" s="109"/>
      <c r="J62" s="109"/>
      <c r="K62" s="110">
        <v>1</v>
      </c>
      <c r="L62" s="111">
        <f t="shared" si="1"/>
        <v>0</v>
      </c>
      <c r="M62" s="109"/>
      <c r="N62" s="109"/>
      <c r="O62" s="109"/>
      <c r="P62" s="110">
        <v>2</v>
      </c>
      <c r="Q62" s="111">
        <f t="shared" si="2"/>
        <v>0</v>
      </c>
      <c r="R62" s="109"/>
      <c r="S62" s="109"/>
      <c r="T62" s="109"/>
      <c r="U62" s="110">
        <v>2</v>
      </c>
      <c r="V62" s="111">
        <f t="shared" si="3"/>
        <v>0</v>
      </c>
      <c r="W62" s="109"/>
      <c r="X62" s="109"/>
      <c r="Y62" s="109"/>
      <c r="Z62" s="110">
        <v>4</v>
      </c>
      <c r="AA62" s="111">
        <f t="shared" si="4"/>
        <v>0</v>
      </c>
      <c r="AB62" s="109"/>
      <c r="AC62" s="109"/>
      <c r="AD62" s="109"/>
      <c r="AE62" s="110">
        <v>2</v>
      </c>
      <c r="AF62" s="111">
        <f t="shared" si="5"/>
        <v>0</v>
      </c>
    </row>
    <row r="63" spans="1:32" x14ac:dyDescent="0.15">
      <c r="A63" s="112"/>
      <c r="B63" s="108" t="s">
        <v>143</v>
      </c>
      <c r="C63" s="109"/>
      <c r="D63" s="109"/>
      <c r="E63" s="109"/>
      <c r="F63" s="110">
        <v>3</v>
      </c>
      <c r="G63" s="111">
        <f t="shared" si="0"/>
        <v>0</v>
      </c>
      <c r="H63" s="109"/>
      <c r="I63" s="109"/>
      <c r="J63" s="109"/>
      <c r="K63" s="110">
        <v>1</v>
      </c>
      <c r="L63" s="111">
        <f t="shared" si="1"/>
        <v>0</v>
      </c>
      <c r="M63" s="109"/>
      <c r="N63" s="109"/>
      <c r="O63" s="109"/>
      <c r="P63" s="110">
        <v>2</v>
      </c>
      <c r="Q63" s="111">
        <f t="shared" si="2"/>
        <v>0</v>
      </c>
      <c r="R63" s="109"/>
      <c r="S63" s="109"/>
      <c r="T63" s="109"/>
      <c r="U63" s="110">
        <v>2</v>
      </c>
      <c r="V63" s="111">
        <f t="shared" si="3"/>
        <v>0</v>
      </c>
      <c r="W63" s="109"/>
      <c r="X63" s="109"/>
      <c r="Y63" s="109"/>
      <c r="Z63" s="110">
        <v>4</v>
      </c>
      <c r="AA63" s="111">
        <f t="shared" si="4"/>
        <v>0</v>
      </c>
      <c r="AB63" s="109"/>
      <c r="AC63" s="109"/>
      <c r="AD63" s="109"/>
      <c r="AE63" s="110">
        <v>3</v>
      </c>
      <c r="AF63" s="111">
        <f t="shared" si="5"/>
        <v>0</v>
      </c>
    </row>
    <row r="64" spans="1:32" x14ac:dyDescent="0.15">
      <c r="A64" s="112" t="s">
        <v>168</v>
      </c>
      <c r="B64" s="108" t="s">
        <v>234</v>
      </c>
      <c r="C64" s="109"/>
      <c r="D64" s="109"/>
      <c r="E64" s="109"/>
      <c r="F64" s="110">
        <v>2</v>
      </c>
      <c r="G64" s="111">
        <f t="shared" si="0"/>
        <v>0</v>
      </c>
      <c r="H64" s="109"/>
      <c r="I64" s="109"/>
      <c r="J64" s="109"/>
      <c r="K64" s="110">
        <v>1</v>
      </c>
      <c r="L64" s="111">
        <f t="shared" si="1"/>
        <v>0</v>
      </c>
      <c r="M64" s="109"/>
      <c r="N64" s="109"/>
      <c r="O64" s="109"/>
      <c r="P64" s="110">
        <v>2</v>
      </c>
      <c r="Q64" s="111">
        <f t="shared" si="2"/>
        <v>0</v>
      </c>
      <c r="R64" s="109"/>
      <c r="S64" s="109"/>
      <c r="T64" s="109"/>
      <c r="U64" s="110">
        <v>2</v>
      </c>
      <c r="V64" s="111">
        <f t="shared" si="3"/>
        <v>0</v>
      </c>
      <c r="W64" s="109"/>
      <c r="X64" s="109"/>
      <c r="Y64" s="109"/>
      <c r="Z64" s="110">
        <v>6</v>
      </c>
      <c r="AA64" s="111">
        <f t="shared" si="4"/>
        <v>0</v>
      </c>
      <c r="AB64" s="109"/>
      <c r="AC64" s="109"/>
      <c r="AD64" s="109"/>
      <c r="AE64" s="110">
        <v>2</v>
      </c>
      <c r="AF64" s="111">
        <f t="shared" si="5"/>
        <v>0</v>
      </c>
    </row>
    <row r="65" spans="1:32" x14ac:dyDescent="0.15">
      <c r="A65" s="112"/>
      <c r="B65" s="108" t="s">
        <v>162</v>
      </c>
      <c r="C65" s="109"/>
      <c r="D65" s="109"/>
      <c r="E65" s="109"/>
      <c r="F65" s="110">
        <v>2</v>
      </c>
      <c r="G65" s="111">
        <f t="shared" si="0"/>
        <v>0</v>
      </c>
      <c r="H65" s="109"/>
      <c r="I65" s="109"/>
      <c r="J65" s="109"/>
      <c r="K65" s="110">
        <v>1</v>
      </c>
      <c r="L65" s="111">
        <f t="shared" si="1"/>
        <v>0</v>
      </c>
      <c r="M65" s="109"/>
      <c r="N65" s="109"/>
      <c r="O65" s="109"/>
      <c r="P65" s="110">
        <v>8</v>
      </c>
      <c r="Q65" s="111">
        <f t="shared" si="2"/>
        <v>0</v>
      </c>
      <c r="R65" s="109"/>
      <c r="S65" s="109"/>
      <c r="T65" s="109"/>
      <c r="U65" s="110">
        <v>1</v>
      </c>
      <c r="V65" s="111">
        <f t="shared" si="3"/>
        <v>0</v>
      </c>
      <c r="W65" s="109"/>
      <c r="X65" s="109"/>
      <c r="Y65" s="109"/>
      <c r="Z65" s="110">
        <v>12</v>
      </c>
      <c r="AA65" s="111">
        <f t="shared" si="4"/>
        <v>0</v>
      </c>
      <c r="AB65" s="109"/>
      <c r="AC65" s="109"/>
      <c r="AD65" s="109"/>
      <c r="AE65" s="110">
        <v>1</v>
      </c>
      <c r="AF65" s="111">
        <f t="shared" si="5"/>
        <v>0</v>
      </c>
    </row>
    <row r="66" spans="1:32" x14ac:dyDescent="0.15">
      <c r="A66" s="112"/>
      <c r="B66" s="108" t="s">
        <v>161</v>
      </c>
      <c r="C66" s="109"/>
      <c r="D66" s="109"/>
      <c r="E66" s="109"/>
      <c r="F66" s="110">
        <v>2</v>
      </c>
      <c r="G66" s="111">
        <f t="shared" si="0"/>
        <v>0</v>
      </c>
      <c r="H66" s="109"/>
      <c r="I66" s="109"/>
      <c r="J66" s="109"/>
      <c r="K66" s="110">
        <v>1</v>
      </c>
      <c r="L66" s="111">
        <f t="shared" si="1"/>
        <v>0</v>
      </c>
      <c r="M66" s="109"/>
      <c r="N66" s="109"/>
      <c r="O66" s="109"/>
      <c r="P66" s="110">
        <v>8</v>
      </c>
      <c r="Q66" s="111">
        <f t="shared" si="2"/>
        <v>0</v>
      </c>
      <c r="R66" s="109"/>
      <c r="S66" s="109"/>
      <c r="T66" s="109"/>
      <c r="U66" s="110">
        <v>1</v>
      </c>
      <c r="V66" s="111">
        <f t="shared" si="3"/>
        <v>0</v>
      </c>
      <c r="W66" s="109"/>
      <c r="X66" s="109"/>
      <c r="Y66" s="109"/>
      <c r="Z66" s="110">
        <v>12</v>
      </c>
      <c r="AA66" s="111">
        <f t="shared" si="4"/>
        <v>0</v>
      </c>
      <c r="AB66" s="109"/>
      <c r="AC66" s="109"/>
      <c r="AD66" s="109"/>
      <c r="AE66" s="110">
        <v>1</v>
      </c>
      <c r="AF66" s="111">
        <f t="shared" si="5"/>
        <v>0</v>
      </c>
    </row>
    <row r="67" spans="1:32" x14ac:dyDescent="0.15">
      <c r="A67" s="112"/>
      <c r="B67" s="108" t="s">
        <v>163</v>
      </c>
      <c r="C67" s="109"/>
      <c r="D67" s="109"/>
      <c r="E67" s="109"/>
      <c r="F67" s="110">
        <v>2</v>
      </c>
      <c r="G67" s="111">
        <f t="shared" si="0"/>
        <v>0</v>
      </c>
      <c r="H67" s="109"/>
      <c r="I67" s="109"/>
      <c r="J67" s="109"/>
      <c r="K67" s="110">
        <v>1</v>
      </c>
      <c r="L67" s="111">
        <f t="shared" si="1"/>
        <v>0</v>
      </c>
      <c r="M67" s="109"/>
      <c r="N67" s="109"/>
      <c r="O67" s="109"/>
      <c r="P67" s="110">
        <v>4</v>
      </c>
      <c r="Q67" s="111">
        <f t="shared" si="2"/>
        <v>0</v>
      </c>
      <c r="R67" s="109"/>
      <c r="S67" s="109"/>
      <c r="T67" s="109"/>
      <c r="U67" s="110">
        <v>2</v>
      </c>
      <c r="V67" s="111">
        <f t="shared" si="3"/>
        <v>0</v>
      </c>
      <c r="W67" s="109"/>
      <c r="X67" s="109"/>
      <c r="Y67" s="109"/>
      <c r="Z67" s="110">
        <v>10</v>
      </c>
      <c r="AA67" s="111">
        <f t="shared" si="4"/>
        <v>0</v>
      </c>
      <c r="AB67" s="109"/>
      <c r="AC67" s="109"/>
      <c r="AD67" s="109"/>
      <c r="AE67" s="110">
        <v>2</v>
      </c>
      <c r="AF67" s="111">
        <f t="shared" si="5"/>
        <v>0</v>
      </c>
    </row>
    <row r="68" spans="1:32" x14ac:dyDescent="0.15">
      <c r="A68" s="112"/>
      <c r="B68" s="108" t="s">
        <v>164</v>
      </c>
      <c r="C68" s="109"/>
      <c r="D68" s="109"/>
      <c r="E68" s="109"/>
      <c r="F68" s="110">
        <v>2</v>
      </c>
      <c r="G68" s="111">
        <f t="shared" si="0"/>
        <v>0</v>
      </c>
      <c r="H68" s="109"/>
      <c r="I68" s="109"/>
      <c r="J68" s="109"/>
      <c r="K68" s="110">
        <v>1</v>
      </c>
      <c r="L68" s="111">
        <f t="shared" si="1"/>
        <v>0</v>
      </c>
      <c r="M68" s="109"/>
      <c r="N68" s="109"/>
      <c r="O68" s="109"/>
      <c r="P68" s="110">
        <v>4</v>
      </c>
      <c r="Q68" s="111">
        <f t="shared" si="2"/>
        <v>0</v>
      </c>
      <c r="R68" s="109"/>
      <c r="S68" s="109"/>
      <c r="T68" s="109"/>
      <c r="U68" s="110">
        <v>2</v>
      </c>
      <c r="V68" s="111">
        <f t="shared" si="3"/>
        <v>0</v>
      </c>
      <c r="W68" s="109"/>
      <c r="X68" s="109"/>
      <c r="Y68" s="109"/>
      <c r="Z68" s="110">
        <v>6</v>
      </c>
      <c r="AA68" s="111">
        <f t="shared" si="4"/>
        <v>0</v>
      </c>
      <c r="AB68" s="109"/>
      <c r="AC68" s="109"/>
      <c r="AD68" s="109"/>
      <c r="AE68" s="110">
        <v>2</v>
      </c>
      <c r="AF68" s="111">
        <f t="shared" si="5"/>
        <v>0</v>
      </c>
    </row>
    <row r="69" spans="1:32" x14ac:dyDescent="0.15">
      <c r="A69" s="112"/>
      <c r="B69" s="108" t="s">
        <v>165</v>
      </c>
      <c r="C69" s="109"/>
      <c r="D69" s="109"/>
      <c r="E69" s="109"/>
      <c r="F69" s="110">
        <v>2</v>
      </c>
      <c r="G69" s="111">
        <f t="shared" si="0"/>
        <v>0</v>
      </c>
      <c r="H69" s="109"/>
      <c r="I69" s="109"/>
      <c r="J69" s="109"/>
      <c r="K69" s="110">
        <v>1</v>
      </c>
      <c r="L69" s="111">
        <f t="shared" si="1"/>
        <v>0</v>
      </c>
      <c r="M69" s="109"/>
      <c r="N69" s="109"/>
      <c r="O69" s="109"/>
      <c r="P69" s="110">
        <v>4</v>
      </c>
      <c r="Q69" s="111">
        <f t="shared" si="2"/>
        <v>0</v>
      </c>
      <c r="R69" s="109"/>
      <c r="S69" s="109"/>
      <c r="T69" s="109"/>
      <c r="U69" s="110">
        <v>2</v>
      </c>
      <c r="V69" s="111">
        <f t="shared" si="3"/>
        <v>0</v>
      </c>
      <c r="W69" s="109"/>
      <c r="X69" s="109"/>
      <c r="Y69" s="109"/>
      <c r="Z69" s="110">
        <v>4</v>
      </c>
      <c r="AA69" s="111">
        <f t="shared" si="4"/>
        <v>0</v>
      </c>
      <c r="AB69" s="109"/>
      <c r="AC69" s="109"/>
      <c r="AD69" s="109"/>
      <c r="AE69" s="110">
        <v>1</v>
      </c>
      <c r="AF69" s="111">
        <f t="shared" si="5"/>
        <v>0</v>
      </c>
    </row>
    <row r="70" spans="1:32" x14ac:dyDescent="0.15">
      <c r="A70" s="112"/>
      <c r="B70" s="108" t="s">
        <v>172</v>
      </c>
      <c r="C70" s="109"/>
      <c r="D70" s="109"/>
      <c r="E70" s="109"/>
      <c r="F70" s="110">
        <v>2</v>
      </c>
      <c r="G70" s="111">
        <f t="shared" si="0"/>
        <v>0</v>
      </c>
      <c r="H70" s="109"/>
      <c r="I70" s="109"/>
      <c r="J70" s="109"/>
      <c r="K70" s="110">
        <v>0</v>
      </c>
      <c r="L70" s="111">
        <f t="shared" si="1"/>
        <v>0</v>
      </c>
      <c r="M70" s="109"/>
      <c r="N70" s="109"/>
      <c r="O70" s="109"/>
      <c r="P70" s="110">
        <v>0</v>
      </c>
      <c r="Q70" s="111">
        <f t="shared" si="2"/>
        <v>0</v>
      </c>
      <c r="R70" s="109"/>
      <c r="S70" s="109"/>
      <c r="T70" s="109"/>
      <c r="U70" s="110">
        <v>1</v>
      </c>
      <c r="V70" s="111">
        <f t="shared" si="3"/>
        <v>0</v>
      </c>
      <c r="W70" s="109"/>
      <c r="X70" s="109"/>
      <c r="Y70" s="109"/>
      <c r="Z70" s="110">
        <v>2</v>
      </c>
      <c r="AA70" s="111">
        <f t="shared" si="4"/>
        <v>0</v>
      </c>
      <c r="AB70" s="109"/>
      <c r="AC70" s="109"/>
      <c r="AD70" s="109"/>
      <c r="AE70" s="110">
        <v>2</v>
      </c>
      <c r="AF70" s="111">
        <f t="shared" si="5"/>
        <v>0</v>
      </c>
    </row>
    <row r="71" spans="1:32" x14ac:dyDescent="0.15">
      <c r="A71" s="112"/>
      <c r="B71" s="108" t="s">
        <v>173</v>
      </c>
      <c r="C71" s="109"/>
      <c r="D71" s="109"/>
      <c r="E71" s="109"/>
      <c r="F71" s="110">
        <v>2</v>
      </c>
      <c r="G71" s="111">
        <f t="shared" ref="G71:G72" si="6">(SUM(C71:E71)*F71)</f>
        <v>0</v>
      </c>
      <c r="H71" s="109"/>
      <c r="I71" s="109"/>
      <c r="J71" s="109"/>
      <c r="K71" s="110">
        <v>0</v>
      </c>
      <c r="L71" s="111">
        <f t="shared" si="1"/>
        <v>0</v>
      </c>
      <c r="M71" s="109"/>
      <c r="N71" s="109"/>
      <c r="O71" s="109"/>
      <c r="P71" s="110">
        <v>0</v>
      </c>
      <c r="Q71" s="111">
        <f t="shared" si="2"/>
        <v>0</v>
      </c>
      <c r="R71" s="109"/>
      <c r="S71" s="109"/>
      <c r="T71" s="109"/>
      <c r="U71" s="110">
        <v>1</v>
      </c>
      <c r="V71" s="111">
        <f t="shared" si="3"/>
        <v>0</v>
      </c>
      <c r="W71" s="109"/>
      <c r="X71" s="109"/>
      <c r="Y71" s="109"/>
      <c r="Z71" s="110">
        <v>8</v>
      </c>
      <c r="AA71" s="111">
        <f t="shared" si="4"/>
        <v>0</v>
      </c>
      <c r="AB71" s="109"/>
      <c r="AC71" s="109"/>
      <c r="AD71" s="109"/>
      <c r="AE71" s="110">
        <v>1</v>
      </c>
      <c r="AF71" s="111">
        <f t="shared" si="5"/>
        <v>0</v>
      </c>
    </row>
    <row r="72" spans="1:32" x14ac:dyDescent="0.15">
      <c r="A72" s="112"/>
      <c r="B72" s="108" t="s">
        <v>181</v>
      </c>
      <c r="C72" s="109"/>
      <c r="D72" s="109"/>
      <c r="E72" s="109"/>
      <c r="F72" s="110">
        <v>2</v>
      </c>
      <c r="G72" s="111">
        <f t="shared" si="6"/>
        <v>0</v>
      </c>
      <c r="H72" s="109"/>
      <c r="I72" s="109"/>
      <c r="J72" s="109"/>
      <c r="K72" s="110">
        <v>1</v>
      </c>
      <c r="L72" s="111">
        <f t="shared" si="1"/>
        <v>0</v>
      </c>
      <c r="M72" s="109"/>
      <c r="N72" s="109"/>
      <c r="O72" s="109"/>
      <c r="P72" s="110">
        <v>1</v>
      </c>
      <c r="Q72" s="111">
        <f t="shared" si="2"/>
        <v>0</v>
      </c>
      <c r="R72" s="109"/>
      <c r="S72" s="109"/>
      <c r="T72" s="109"/>
      <c r="U72" s="110">
        <v>1</v>
      </c>
      <c r="V72" s="111">
        <f t="shared" si="3"/>
        <v>0</v>
      </c>
      <c r="W72" s="109"/>
      <c r="X72" s="109"/>
      <c r="Y72" s="109"/>
      <c r="Z72" s="110">
        <v>1</v>
      </c>
      <c r="AA72" s="111">
        <f t="shared" si="4"/>
        <v>0</v>
      </c>
      <c r="AB72" s="109"/>
      <c r="AC72" s="109"/>
      <c r="AD72" s="109"/>
      <c r="AE72" s="110">
        <v>1</v>
      </c>
      <c r="AF72" s="111">
        <f t="shared" si="5"/>
        <v>0</v>
      </c>
    </row>
    <row r="73" spans="1:32" x14ac:dyDescent="0.15">
      <c r="A73" s="115"/>
      <c r="B73" s="115"/>
      <c r="C73" s="115"/>
      <c r="D73" s="115"/>
      <c r="E73" s="115"/>
      <c r="F73" s="116"/>
      <c r="G73" s="117">
        <f>SUM(G3:G72)</f>
        <v>0</v>
      </c>
      <c r="H73" s="115"/>
      <c r="I73" s="115"/>
      <c r="J73" s="115"/>
      <c r="K73" s="116"/>
      <c r="L73" s="117">
        <f>SUM(L3:L72)</f>
        <v>0</v>
      </c>
      <c r="M73" s="115"/>
      <c r="N73" s="115"/>
      <c r="O73" s="115"/>
      <c r="P73" s="116"/>
      <c r="Q73" s="117">
        <f>SUM(Q3:Q72)</f>
        <v>0</v>
      </c>
      <c r="R73" s="115"/>
      <c r="S73" s="115"/>
      <c r="T73" s="115"/>
      <c r="U73" s="116"/>
      <c r="V73" s="117">
        <f>SUM(V3:V72)</f>
        <v>0</v>
      </c>
      <c r="W73" s="115"/>
      <c r="X73" s="115"/>
      <c r="Y73" s="115"/>
      <c r="Z73" s="116"/>
      <c r="AA73" s="117">
        <f>SUM(AA3:AA72)</f>
        <v>0</v>
      </c>
      <c r="AB73" s="115"/>
      <c r="AC73" s="115"/>
      <c r="AD73" s="115"/>
      <c r="AE73" s="116"/>
      <c r="AF73" s="117">
        <f>SUM(AF3:AF72)</f>
        <v>0</v>
      </c>
    </row>
    <row r="74" spans="1:32" x14ac:dyDescent="0.15">
      <c r="A74" s="115"/>
      <c r="B74" s="115"/>
      <c r="C74" s="115"/>
      <c r="D74" s="115"/>
      <c r="E74" s="115"/>
      <c r="F74" s="116"/>
      <c r="G74" s="116"/>
      <c r="H74" s="115"/>
      <c r="I74" s="115"/>
      <c r="J74" s="115"/>
      <c r="K74" s="116"/>
      <c r="L74" s="116"/>
      <c r="M74" s="115"/>
      <c r="N74" s="115"/>
      <c r="O74" s="115"/>
      <c r="P74" s="116"/>
      <c r="Q74" s="116"/>
      <c r="R74" s="115"/>
      <c r="S74" s="115"/>
      <c r="T74" s="115"/>
      <c r="U74" s="116"/>
      <c r="V74" s="116"/>
      <c r="W74" s="115"/>
      <c r="X74" s="115"/>
      <c r="Y74" s="115"/>
      <c r="Z74" s="116"/>
      <c r="AA74" s="116"/>
      <c r="AB74" s="115"/>
      <c r="AC74" s="115"/>
      <c r="AD74" s="115"/>
      <c r="AE74" s="116"/>
      <c r="AF74" s="116"/>
    </row>
    <row r="75" spans="1:32" x14ac:dyDescent="0.15">
      <c r="A75" s="115"/>
      <c r="B75" s="115"/>
      <c r="C75" s="115"/>
      <c r="D75" s="115"/>
      <c r="E75" s="115"/>
      <c r="F75" s="116"/>
      <c r="G75" s="116"/>
      <c r="H75" s="115"/>
      <c r="I75" s="115"/>
      <c r="J75" s="115"/>
      <c r="K75" s="116"/>
      <c r="L75" s="116"/>
      <c r="M75" s="115"/>
      <c r="N75" s="115"/>
      <c r="O75" s="115"/>
      <c r="P75" s="116"/>
      <c r="Q75" s="116"/>
      <c r="R75" s="115"/>
      <c r="S75" s="115"/>
      <c r="T75" s="115"/>
      <c r="U75" s="116"/>
      <c r="V75" s="116"/>
      <c r="W75" s="115"/>
      <c r="X75" s="115"/>
      <c r="Y75" s="115"/>
      <c r="Z75" s="116"/>
      <c r="AA75" s="116"/>
      <c r="AB75" s="115"/>
      <c r="AC75" s="115"/>
      <c r="AD75" s="115"/>
      <c r="AE75" s="116"/>
      <c r="AF75" s="116"/>
    </row>
    <row r="80" spans="1:32" ht="9.75" hidden="1" thickBot="1" x14ac:dyDescent="0.2">
      <c r="B80" s="29"/>
      <c r="C80" s="218" t="s">
        <v>202</v>
      </c>
      <c r="D80" s="219"/>
      <c r="E80" s="219"/>
      <c r="F80" s="219"/>
      <c r="G80" s="220"/>
      <c r="H80" s="29"/>
      <c r="I80" s="29"/>
      <c r="J80" s="218" t="s">
        <v>205</v>
      </c>
      <c r="K80" s="219"/>
      <c r="L80" s="219"/>
      <c r="M80" s="219"/>
      <c r="N80" s="219"/>
      <c r="O80" s="220"/>
      <c r="P80" s="222" t="s">
        <v>207</v>
      </c>
      <c r="Q80" s="223"/>
      <c r="R80" s="223"/>
      <c r="S80" s="223"/>
      <c r="T80" s="224"/>
      <c r="U80" s="222" t="s">
        <v>211</v>
      </c>
      <c r="V80" s="223"/>
      <c r="W80" s="223"/>
      <c r="X80" s="223"/>
      <c r="Y80" s="224"/>
      <c r="Z80" s="30"/>
    </row>
    <row r="81" spans="3:25" ht="15" hidden="1" customHeight="1" x14ac:dyDescent="0.15">
      <c r="C81" s="226">
        <f>SUM('DMAX 4X2'!U17+SZ!V16+SAIL!U14+WINGLE!T17+'DMAX 4X4'!T14+MAZDA!U17+'DAMX 2,5 4X2'!U18)</f>
        <v>390.4464773961077</v>
      </c>
      <c r="D81" s="226"/>
      <c r="E81" s="226"/>
      <c r="F81" s="226"/>
      <c r="G81" s="226"/>
      <c r="J81" s="221">
        <f>SUM('DAMX 2,5 4X2'!U23+'DMAX 4X2'!U23+SZ!V22+SAIL!U19+WINGLE!T28+'DMAX 4X4'!T25+MAZDA!U22)+156</f>
        <v>5366</v>
      </c>
      <c r="K81" s="221"/>
      <c r="L81" s="221"/>
      <c r="M81" s="221"/>
      <c r="N81" s="221"/>
      <c r="O81" s="221"/>
      <c r="P81" s="225">
        <f>SUM('DAMX 2,5 4X2'!U25+'DMAX 4X2'!U25+SZ!V24+SAIL!U21+WINGLE!T30+'DMAX 4X4'!T27+MAZDA!U24)</f>
        <v>1931</v>
      </c>
      <c r="Q81" s="225"/>
      <c r="R81" s="225"/>
      <c r="S81" s="225"/>
      <c r="T81" s="225"/>
      <c r="U81" s="225">
        <f>SUM('DAMX 2,5 4X2'!U28+'DMAX 4X2'!U27+SZ!V26+SAIL!U23+WINGLE!T32+'DMAX 4X4'!T29+MAZDA!U26)</f>
        <v>420</v>
      </c>
      <c r="V81" s="225"/>
      <c r="W81" s="225"/>
      <c r="X81" s="225"/>
      <c r="Y81" s="225"/>
    </row>
    <row r="82" spans="3:25" ht="9" hidden="1" customHeight="1" x14ac:dyDescent="0.15">
      <c r="C82" s="217" t="s">
        <v>204</v>
      </c>
      <c r="D82" s="217"/>
      <c r="E82" s="217"/>
      <c r="F82" s="217"/>
      <c r="G82" s="217"/>
      <c r="J82" s="216" t="s">
        <v>212</v>
      </c>
      <c r="K82" s="216"/>
      <c r="L82" s="216"/>
      <c r="M82" s="216"/>
      <c r="N82" s="216"/>
      <c r="O82" s="216"/>
      <c r="P82" s="217" t="s">
        <v>213</v>
      </c>
      <c r="Q82" s="217"/>
      <c r="R82" s="217"/>
      <c r="S82" s="217"/>
      <c r="T82" s="217"/>
      <c r="U82" s="217" t="s">
        <v>214</v>
      </c>
      <c r="V82" s="217"/>
      <c r="W82" s="217"/>
      <c r="X82" s="217"/>
      <c r="Y82" s="217"/>
    </row>
    <row r="83" spans="3:25" hidden="1" x14ac:dyDescent="0.15">
      <c r="C83" s="217"/>
      <c r="D83" s="217"/>
      <c r="E83" s="217"/>
      <c r="F83" s="217"/>
      <c r="G83" s="217"/>
      <c r="J83" s="216"/>
      <c r="K83" s="216"/>
      <c r="L83" s="216"/>
      <c r="M83" s="216"/>
      <c r="N83" s="216"/>
      <c r="O83" s="216"/>
      <c r="P83" s="217"/>
      <c r="Q83" s="217"/>
      <c r="R83" s="217"/>
      <c r="S83" s="217"/>
      <c r="T83" s="217"/>
      <c r="U83" s="217"/>
      <c r="V83" s="217"/>
      <c r="W83" s="217"/>
      <c r="X83" s="217"/>
      <c r="Y83" s="217"/>
    </row>
    <row r="84" spans="3:25" hidden="1" x14ac:dyDescent="0.15">
      <c r="C84" s="217"/>
      <c r="D84" s="217"/>
      <c r="E84" s="217"/>
      <c r="F84" s="217"/>
      <c r="G84" s="217"/>
      <c r="J84" s="216"/>
      <c r="K84" s="216"/>
      <c r="L84" s="216"/>
      <c r="M84" s="216"/>
      <c r="N84" s="216"/>
      <c r="O84" s="216"/>
      <c r="P84" s="217"/>
      <c r="Q84" s="217"/>
      <c r="R84" s="217"/>
      <c r="S84" s="217"/>
      <c r="T84" s="217"/>
      <c r="U84" s="217"/>
      <c r="V84" s="217"/>
      <c r="W84" s="217"/>
      <c r="X84" s="217"/>
      <c r="Y84" s="217"/>
    </row>
    <row r="85" spans="3:25" hidden="1" x14ac:dyDescent="0.15">
      <c r="C85" s="217"/>
      <c r="D85" s="217"/>
      <c r="E85" s="217"/>
      <c r="F85" s="217"/>
      <c r="G85" s="217"/>
      <c r="J85" s="216"/>
      <c r="K85" s="216"/>
      <c r="L85" s="216"/>
      <c r="M85" s="216"/>
      <c r="N85" s="216"/>
      <c r="O85" s="216"/>
      <c r="P85" s="217"/>
      <c r="Q85" s="217"/>
      <c r="R85" s="217"/>
      <c r="S85" s="217"/>
      <c r="T85" s="217"/>
      <c r="U85" s="217"/>
      <c r="V85" s="217"/>
      <c r="W85" s="217"/>
      <c r="X85" s="217"/>
      <c r="Y85" s="217"/>
    </row>
  </sheetData>
  <sheetProtection algorithmName="SHA-512" hashValue="0LI0dA7c4mKu6ZZb7zQZF7/kYj64Xu8Kl64ziMmRKot/mHBX4Mf9w7FRUlfP1LvjqdAiYp6SYYCqcb08m+tsmg==" saltValue="ayVS5Xsu82NEejdnZ04OzQ==" spinCount="100000" sheet="1" objects="1" scenarios="1"/>
  <autoFilter ref="A2:AF2"/>
  <mergeCells count="20">
    <mergeCell ref="AB1:AF1"/>
    <mergeCell ref="C1:G1"/>
    <mergeCell ref="H1:L1"/>
    <mergeCell ref="M1:Q1"/>
    <mergeCell ref="R1:V1"/>
    <mergeCell ref="W1:AA1"/>
    <mergeCell ref="C80:G80"/>
    <mergeCell ref="C81:G81"/>
    <mergeCell ref="C82:G85"/>
    <mergeCell ref="B1:B2"/>
    <mergeCell ref="A1:A2"/>
    <mergeCell ref="J82:O85"/>
    <mergeCell ref="P82:T85"/>
    <mergeCell ref="U82:Y85"/>
    <mergeCell ref="J80:O80"/>
    <mergeCell ref="J81:O81"/>
    <mergeCell ref="P80:T80"/>
    <mergeCell ref="P81:T81"/>
    <mergeCell ref="U80:Y80"/>
    <mergeCell ref="U81:Y81"/>
  </mergeCells>
  <pageMargins left="0.25" right="0.25" top="0.75" bottom="0.75" header="0.3" footer="0.3"/>
  <pageSetup scale="70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DAMX 2,5 4X2</vt:lpstr>
      <vt:lpstr>DMAX 4X2</vt:lpstr>
      <vt:lpstr>SZ</vt:lpstr>
      <vt:lpstr>SAIL</vt:lpstr>
      <vt:lpstr>WINGLE</vt:lpstr>
      <vt:lpstr>DMAX 4X4</vt:lpstr>
      <vt:lpstr>MAZDA</vt:lpstr>
      <vt:lpstr>PLAN MANTENIMIENTO CORRECTIVO</vt:lpstr>
      <vt:lpstr>'DMAX 4X4'!Área_de_impresión</vt:lpstr>
      <vt:lpstr>MAZDA!Área_de_impresión</vt:lpstr>
      <vt:lpstr>SAIL!Área_de_impresión</vt:lpstr>
      <vt:lpstr>SZ!Área_de_impresión</vt:lpstr>
      <vt:lpstr>WINGLE!Área_de_impresión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GANDHY ALEJANDRO VALLEJOS MORILLO</cp:lastModifiedBy>
  <cp:lastPrinted>2026-02-18T15:04:13Z</cp:lastPrinted>
  <dcterms:created xsi:type="dcterms:W3CDTF">2019-10-12T17:33:34Z</dcterms:created>
  <dcterms:modified xsi:type="dcterms:W3CDTF">2026-02-20T22:25:13Z</dcterms:modified>
</cp:coreProperties>
</file>